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95" windowWidth="15480" windowHeight="7455" activeTab="0"/>
  </bookViews>
  <sheets>
    <sheet name="ceni 630" sheetId="1" r:id="rId1"/>
    <sheet name="Приложение 2 Общ. обекти" sheetId="2" r:id="rId2"/>
    <sheet name="Приложение 2 Складове и ПМеста" sheetId="3" r:id="rId3"/>
  </sheets>
  <definedNames/>
  <calcPr fullCalcOnLoad="1"/>
</workbook>
</file>

<file path=xl/sharedStrings.xml><?xml version="1.0" encoding="utf-8"?>
<sst xmlns="http://schemas.openxmlformats.org/spreadsheetml/2006/main" count="221" uniqueCount="89">
  <si>
    <t>Блок 1</t>
  </si>
  <si>
    <t>ЧЖП</t>
  </si>
  <si>
    <t>2ст.</t>
  </si>
  <si>
    <t>4ст.</t>
  </si>
  <si>
    <t>Блок 2</t>
  </si>
  <si>
    <t>Блок 3</t>
  </si>
  <si>
    <t>Блок 4</t>
  </si>
  <si>
    <t>Блок 5</t>
  </si>
  <si>
    <t>Блок 6</t>
  </si>
  <si>
    <t>Ет.</t>
  </si>
  <si>
    <t>Вид</t>
  </si>
  <si>
    <r>
      <t>Цена /м</t>
    </r>
    <r>
      <rPr>
        <b/>
        <i/>
        <vertAlign val="superscript"/>
        <sz val="10"/>
        <rFont val="Arial"/>
        <family val="2"/>
      </rPr>
      <t>2</t>
    </r>
  </si>
  <si>
    <t xml:space="preserve">Цена </t>
  </si>
  <si>
    <t>Цена с ДДС</t>
  </si>
  <si>
    <r>
      <t>Площ м</t>
    </r>
    <r>
      <rPr>
        <b/>
        <i/>
        <vertAlign val="superscript"/>
        <sz val="10"/>
        <rFont val="Arial"/>
        <family val="2"/>
      </rPr>
      <t>2</t>
    </r>
  </si>
  <si>
    <r>
      <t>Площ с общи части м</t>
    </r>
    <r>
      <rPr>
        <b/>
        <i/>
        <vertAlign val="superscript"/>
        <sz val="10"/>
        <rFont val="Arial"/>
        <family val="2"/>
      </rPr>
      <t>2</t>
    </r>
  </si>
  <si>
    <t>Забележка</t>
  </si>
  <si>
    <t>с</t>
  </si>
  <si>
    <t>Ресторант</t>
  </si>
  <si>
    <t>Фитнес клуб с бар</t>
  </si>
  <si>
    <t>Басейн  СПА център</t>
  </si>
  <si>
    <t>c</t>
  </si>
  <si>
    <t>МО Басейн</t>
  </si>
  <si>
    <t>Магазин 1</t>
  </si>
  <si>
    <t>Магазин 2</t>
  </si>
  <si>
    <t>Магазин 3</t>
  </si>
  <si>
    <t>Магазин 4</t>
  </si>
  <si>
    <t>Магазин 5</t>
  </si>
  <si>
    <t>Обществени обекти</t>
  </si>
  <si>
    <t>Паркоместо</t>
  </si>
  <si>
    <t>Складове и ПМеста</t>
  </si>
  <si>
    <t xml:space="preserve"> Дипломатик Хил</t>
  </si>
  <si>
    <t>Етаж</t>
  </si>
  <si>
    <t>Цена /м2</t>
  </si>
  <si>
    <t>Склад ПМ1</t>
  </si>
  <si>
    <t>Склад ПМ2</t>
  </si>
  <si>
    <t>Склад ПМ3</t>
  </si>
  <si>
    <t>Склад ПМ4</t>
  </si>
  <si>
    <t>Склад ПМ5</t>
  </si>
  <si>
    <t>Склад ПМ6</t>
  </si>
  <si>
    <t>Склад ПМ7</t>
  </si>
  <si>
    <t>Склад ПМ8</t>
  </si>
  <si>
    <t>Склад 10</t>
  </si>
  <si>
    <t>Склад 11</t>
  </si>
  <si>
    <t>Склад 12</t>
  </si>
  <si>
    <t>Склад 13</t>
  </si>
  <si>
    <t>Склад   14</t>
  </si>
  <si>
    <t>2Склад ПМ1</t>
  </si>
  <si>
    <t>2Склад ПМ2</t>
  </si>
  <si>
    <t>2Склад ПМ3</t>
  </si>
  <si>
    <t>2Склад ПМ4</t>
  </si>
  <si>
    <t>2Склад ПМ5</t>
  </si>
  <si>
    <t>2Склад ПМ6</t>
  </si>
  <si>
    <t>2Склад ПМ7</t>
  </si>
  <si>
    <t>2Склад ПМ8</t>
  </si>
  <si>
    <t>2Склад ПМ9</t>
  </si>
  <si>
    <t>2Склад ПМ10</t>
  </si>
  <si>
    <t>2Склад ПМ11</t>
  </si>
  <si>
    <t>2Склад ПМ12</t>
  </si>
  <si>
    <t>2Склад   14</t>
  </si>
  <si>
    <t>2Склад   15</t>
  </si>
  <si>
    <t>Ап №</t>
  </si>
  <si>
    <t>Тип</t>
  </si>
  <si>
    <t>Тераса</t>
  </si>
  <si>
    <t>Площ</t>
  </si>
  <si>
    <t>ПРИЛОЖЕНИЕ II</t>
  </si>
  <si>
    <t>Кв. M</t>
  </si>
  <si>
    <t>Квадр M2сОЧ</t>
  </si>
  <si>
    <t>1ПМясто1 до 1ПМясто37</t>
  </si>
  <si>
    <t>2ПМясто1 до 2 ПМясто 27</t>
  </si>
  <si>
    <t>3ст.</t>
  </si>
  <si>
    <t>2ст.ат.</t>
  </si>
  <si>
    <t>3ст.ат</t>
  </si>
  <si>
    <t>2ст.ат</t>
  </si>
  <si>
    <t>5ст.ат</t>
  </si>
  <si>
    <t>4ст.ат.</t>
  </si>
  <si>
    <t xml:space="preserve">2ст. </t>
  </si>
  <si>
    <t>3ст.ат.</t>
  </si>
  <si>
    <t>ПРИЛОЖЕНИЕ I</t>
  </si>
  <si>
    <t>Под наем</t>
  </si>
  <si>
    <r>
      <t xml:space="preserve">              </t>
    </r>
    <r>
      <rPr>
        <b/>
        <i/>
        <sz val="10"/>
        <rFont val="Arial"/>
        <family val="2"/>
      </rPr>
      <t xml:space="preserve">Степен на завършеност на апартаментите до ключ </t>
    </r>
  </si>
  <si>
    <t>до ключ! Икономичен клас</t>
  </si>
  <si>
    <t>Продаден</t>
  </si>
  <si>
    <t>Апартаменти на червен фон на промоционални цени</t>
  </si>
  <si>
    <t>море</t>
  </si>
  <si>
    <t>Нова цена</t>
  </si>
  <si>
    <t xml:space="preserve">Стара Цена </t>
  </si>
  <si>
    <t>Стара Цена</t>
  </si>
  <si>
    <t>ПРОДАДЕН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</si>
</sst>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[$€-1]"/>
    <numFmt numFmtId="181" formatCode="[$€-2]\ #,##0"/>
    <numFmt numFmtId="182" formatCode="#,##0\ &quot;лв.&quot;"/>
    <numFmt numFmtId="183" formatCode="0.0"/>
    <numFmt numFmtId="184" formatCode="[$€-2]\ 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"/>
    <numFmt numFmtId="192" formatCode="[$€-2]\ #,##0.0"/>
    <numFmt numFmtId="193" formatCode="[$€-2]\ #,##0;[Red]\-[$€-2]\ #,##0"/>
    <numFmt numFmtId="194" formatCode="[$€-2]\ #,##0.000"/>
    <numFmt numFmtId="195" formatCode="[$€-2]\ #,##0.0000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8"/>
      <name val="Arial"/>
      <family val="0"/>
    </font>
    <font>
      <sz val="10"/>
      <color indexed="4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rgb="FF0070C0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rgb="FF0070C0"/>
      </left>
      <right style="thin"/>
      <top style="thin">
        <color rgb="FF0070C0"/>
      </top>
      <bottom style="thin">
        <color rgb="FF0070C0"/>
      </bottom>
    </border>
    <border>
      <left style="thin"/>
      <right style="thin"/>
      <top style="thin">
        <color rgb="FF0070C0"/>
      </top>
      <bottom style="thin">
        <color rgb="FF0070C0"/>
      </bottom>
    </border>
    <border>
      <left style="thin"/>
      <right>
        <color indexed="63"/>
      </right>
      <top style="thin">
        <color rgb="FF0070C0"/>
      </top>
      <bottom style="thin">
        <color rgb="FF0070C0"/>
      </bottom>
    </border>
    <border>
      <left style="thin"/>
      <right style="thin">
        <color rgb="FF0070C0"/>
      </right>
      <top style="thin">
        <color rgb="FF0070C0"/>
      </top>
      <bottom style="thin">
        <color rgb="FF007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justify"/>
    </xf>
    <xf numFmtId="2" fontId="0" fillId="32" borderId="10" xfId="0" applyNumberFormat="1" applyFill="1" applyBorder="1" applyAlignment="1">
      <alignment horizontal="right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 horizontal="right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2" borderId="11" xfId="0" applyFill="1" applyBorder="1" applyAlignment="1">
      <alignment horizontal="center" vertical="justify" wrapText="1"/>
    </xf>
    <xf numFmtId="0" fontId="0" fillId="32" borderId="10" xfId="0" applyFill="1" applyBorder="1" applyAlignment="1">
      <alignment horizontal="center" vertical="justify" wrapText="1"/>
    </xf>
    <xf numFmtId="181" fontId="0" fillId="32" borderId="10" xfId="0" applyNumberFormat="1" applyFill="1" applyBorder="1" applyAlignment="1">
      <alignment horizontal="center" vertical="justify" wrapText="1"/>
    </xf>
    <xf numFmtId="4" fontId="0" fillId="32" borderId="10" xfId="0" applyNumberFormat="1" applyFill="1" applyBorder="1" applyAlignment="1">
      <alignment horizontal="right" vertical="justify" wrapText="1"/>
    </xf>
    <xf numFmtId="2" fontId="0" fillId="32" borderId="15" xfId="0" applyNumberFormat="1" applyFill="1" applyBorder="1" applyAlignment="1">
      <alignment horizontal="right"/>
    </xf>
    <xf numFmtId="2" fontId="0" fillId="32" borderId="10" xfId="0" applyNumberFormat="1" applyFill="1" applyBorder="1" applyAlignment="1">
      <alignment horizontal="right" vertical="justify"/>
    </xf>
    <xf numFmtId="2" fontId="0" fillId="32" borderId="15" xfId="0" applyNumberFormat="1" applyFill="1" applyBorder="1" applyAlignment="1">
      <alignment horizontal="right" vertical="justify"/>
    </xf>
    <xf numFmtId="181" fontId="0" fillId="32" borderId="15" xfId="0" applyNumberFormat="1" applyFill="1" applyBorder="1" applyAlignment="1">
      <alignment horizontal="right" vertical="justify"/>
    </xf>
    <xf numFmtId="183" fontId="0" fillId="32" borderId="15" xfId="0" applyNumberForma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84" fontId="1" fillId="0" borderId="17" xfId="0" applyNumberFormat="1" applyFont="1" applyFill="1" applyBorder="1" applyAlignment="1">
      <alignment/>
    </xf>
    <xf numFmtId="181" fontId="0" fillId="0" borderId="17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184" fontId="1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 vertical="justify" wrapText="1"/>
    </xf>
    <xf numFmtId="18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Alignment="1">
      <alignment horizontal="right"/>
    </xf>
    <xf numFmtId="0" fontId="0" fillId="32" borderId="0" xfId="0" applyFill="1" applyBorder="1" applyAlignment="1">
      <alignment horizontal="center" vertical="justify" wrapText="1"/>
    </xf>
    <xf numFmtId="181" fontId="0" fillId="32" borderId="0" xfId="0" applyNumberFormat="1" applyFill="1" applyBorder="1" applyAlignment="1">
      <alignment horizontal="center" vertical="justify" wrapText="1"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32" borderId="21" xfId="0" applyFill="1" applyBorder="1" applyAlignment="1">
      <alignment horizontal="center" vertical="justify" wrapText="1"/>
    </xf>
    <xf numFmtId="4" fontId="0" fillId="32" borderId="0" xfId="0" applyNumberFormat="1" applyFill="1" applyBorder="1" applyAlignment="1">
      <alignment horizontal="right" vertical="justify" wrapText="1"/>
    </xf>
    <xf numFmtId="2" fontId="0" fillId="32" borderId="0" xfId="0" applyNumberFormat="1" applyFill="1" applyBorder="1" applyAlignment="1">
      <alignment horizontal="right"/>
    </xf>
    <xf numFmtId="2" fontId="0" fillId="32" borderId="22" xfId="0" applyNumberFormat="1" applyFill="1" applyBorder="1" applyAlignment="1">
      <alignment horizontal="right"/>
    </xf>
    <xf numFmtId="0" fontId="2" fillId="32" borderId="0" xfId="0" applyFont="1" applyFill="1" applyBorder="1" applyAlignment="1">
      <alignment horizontal="center" vertical="justify"/>
    </xf>
    <xf numFmtId="0" fontId="0" fillId="0" borderId="23" xfId="0" applyBorder="1" applyAlignment="1">
      <alignment/>
    </xf>
    <xf numFmtId="184" fontId="0" fillId="0" borderId="0" xfId="0" applyNumberFormat="1" applyBorder="1" applyAlignment="1">
      <alignment horizontal="center" vertical="center"/>
    </xf>
    <xf numFmtId="2" fontId="0" fillId="32" borderId="0" xfId="0" applyNumberFormat="1" applyFill="1" applyBorder="1" applyAlignment="1">
      <alignment horizontal="right" vertical="justify"/>
    </xf>
    <xf numFmtId="184" fontId="0" fillId="0" borderId="0" xfId="0" applyNumberFormat="1" applyAlignment="1">
      <alignment/>
    </xf>
    <xf numFmtId="0" fontId="0" fillId="0" borderId="0" xfId="0" applyBorder="1" applyAlignment="1">
      <alignment horizontal="center" vertical="justify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3" xfId="0" applyBorder="1" applyAlignment="1">
      <alignment horizontal="right"/>
    </xf>
    <xf numFmtId="2" fontId="0" fillId="0" borderId="23" xfId="0" applyNumberFormat="1" applyBorder="1" applyAlignment="1">
      <alignment horizontal="right"/>
    </xf>
    <xf numFmtId="0" fontId="0" fillId="0" borderId="16" xfId="0" applyFill="1" applyBorder="1" applyAlignment="1">
      <alignment horizontal="center" vertical="justify" wrapText="1"/>
    </xf>
    <xf numFmtId="0" fontId="0" fillId="0" borderId="21" xfId="0" applyFill="1" applyBorder="1" applyAlignment="1">
      <alignment horizontal="center" vertical="justify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81" fontId="0" fillId="0" borderId="0" xfId="0" applyNumberFormat="1" applyFill="1" applyBorder="1" applyAlignment="1">
      <alignment horizontal="center" vertical="justify" wrapText="1"/>
    </xf>
    <xf numFmtId="4" fontId="0" fillId="0" borderId="0" xfId="0" applyNumberFormat="1" applyFill="1" applyBorder="1" applyAlignment="1">
      <alignment horizontal="right" vertical="justify" wrapText="1"/>
    </xf>
    <xf numFmtId="2" fontId="0" fillId="0" borderId="0" xfId="0" applyNumberFormat="1" applyFill="1" applyBorder="1" applyAlignment="1">
      <alignment horizontal="right" vertical="justify"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32" borderId="25" xfId="0" applyFont="1" applyFill="1" applyBorder="1" applyAlignment="1">
      <alignment horizontal="center" vertical="justify"/>
    </xf>
    <xf numFmtId="0" fontId="2" fillId="32" borderId="26" xfId="0" applyFont="1" applyFill="1" applyBorder="1" applyAlignment="1">
      <alignment horizontal="center" vertical="justify" wrapText="1"/>
    </xf>
    <xf numFmtId="0" fontId="2" fillId="32" borderId="26" xfId="0" applyFont="1" applyFill="1" applyBorder="1" applyAlignment="1">
      <alignment horizontal="center" vertical="justify"/>
    </xf>
    <xf numFmtId="0" fontId="2" fillId="32" borderId="28" xfId="0" applyFont="1" applyFill="1" applyBorder="1" applyAlignment="1">
      <alignment horizontal="center" vertical="justify" wrapText="1"/>
    </xf>
    <xf numFmtId="0" fontId="0" fillId="0" borderId="29" xfId="0" applyFill="1" applyBorder="1" applyAlignment="1">
      <alignment horizontal="center" vertical="justify" wrapText="1"/>
    </xf>
    <xf numFmtId="181" fontId="0" fillId="0" borderId="30" xfId="0" applyNumberFormat="1" applyFill="1" applyBorder="1" applyAlignment="1">
      <alignment horizontal="center" vertical="justify" wrapText="1"/>
    </xf>
    <xf numFmtId="4" fontId="0" fillId="0" borderId="30" xfId="0" applyNumberFormat="1" applyFill="1" applyBorder="1" applyAlignment="1">
      <alignment horizontal="right" vertical="justify" wrapText="1"/>
    </xf>
    <xf numFmtId="2" fontId="0" fillId="0" borderId="31" xfId="0" applyNumberFormat="1" applyFill="1" applyBorder="1" applyAlignment="1">
      <alignment horizontal="right" vertical="justify"/>
    </xf>
    <xf numFmtId="2" fontId="0" fillId="0" borderId="22" xfId="0" applyNumberFormat="1" applyFill="1" applyBorder="1" applyAlignment="1">
      <alignment horizontal="right" vertical="justify"/>
    </xf>
    <xf numFmtId="2" fontId="0" fillId="0" borderId="22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 horizontal="center" vertical="justify" wrapText="1"/>
    </xf>
    <xf numFmtId="181" fontId="0" fillId="0" borderId="17" xfId="0" applyNumberFormat="1" applyFill="1" applyBorder="1" applyAlignment="1">
      <alignment horizontal="center" vertical="justify" wrapText="1"/>
    </xf>
    <xf numFmtId="4" fontId="0" fillId="0" borderId="17" xfId="0" applyNumberFormat="1" applyFill="1" applyBorder="1" applyAlignment="1">
      <alignment horizontal="right" vertical="justify" wrapText="1"/>
    </xf>
    <xf numFmtId="2" fontId="0" fillId="0" borderId="18" xfId="0" applyNumberFormat="1" applyFill="1" applyBorder="1" applyAlignment="1">
      <alignment horizontal="right" vertical="justify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fill" vertical="distributed" wrapText="1"/>
    </xf>
    <xf numFmtId="18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184" fontId="1" fillId="0" borderId="0" xfId="0" applyNumberFormat="1" applyFont="1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1" fillId="0" borderId="32" xfId="0" applyFont="1" applyBorder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distributed"/>
    </xf>
    <xf numFmtId="0" fontId="0" fillId="0" borderId="11" xfId="0" applyFill="1" applyBorder="1" applyAlignment="1">
      <alignment horizontal="right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 horizontal="right"/>
    </xf>
    <xf numFmtId="0" fontId="0" fillId="0" borderId="27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right"/>
    </xf>
    <xf numFmtId="2" fontId="0" fillId="0" borderId="23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10" borderId="0" xfId="0" applyFill="1" applyBorder="1" applyAlignment="1">
      <alignment horizontal="center" vertical="justify" wrapText="1"/>
    </xf>
    <xf numFmtId="0" fontId="0" fillId="10" borderId="0" xfId="0" applyFill="1" applyBorder="1" applyAlignment="1">
      <alignment/>
    </xf>
    <xf numFmtId="181" fontId="0" fillId="10" borderId="0" xfId="0" applyNumberFormat="1" applyFill="1" applyBorder="1" applyAlignment="1">
      <alignment horizontal="center" vertical="justify" wrapText="1"/>
    </xf>
    <xf numFmtId="2" fontId="0" fillId="10" borderId="0" xfId="0" applyNumberFormat="1" applyFill="1" applyBorder="1" applyAlignment="1">
      <alignment/>
    </xf>
    <xf numFmtId="2" fontId="0" fillId="10" borderId="22" xfId="0" applyNumberFormat="1" applyFill="1" applyBorder="1" applyAlignment="1">
      <alignment horizontal="right" vertical="justify"/>
    </xf>
    <xf numFmtId="4" fontId="0" fillId="10" borderId="0" xfId="0" applyNumberFormat="1" applyFill="1" applyBorder="1" applyAlignment="1">
      <alignment horizontal="right" vertical="justify" wrapText="1"/>
    </xf>
    <xf numFmtId="0" fontId="1" fillId="32" borderId="17" xfId="0" applyFont="1" applyFill="1" applyBorder="1" applyAlignment="1">
      <alignment horizontal="center"/>
    </xf>
    <xf numFmtId="0" fontId="0" fillId="0" borderId="33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2" fontId="0" fillId="0" borderId="20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/>
    </xf>
    <xf numFmtId="0" fontId="0" fillId="0" borderId="34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2" fontId="0" fillId="0" borderId="20" xfId="0" applyNumberFormat="1" applyFill="1" applyBorder="1" applyAlignment="1">
      <alignment/>
    </xf>
    <xf numFmtId="0" fontId="0" fillId="0" borderId="36" xfId="0" applyFill="1" applyBorder="1" applyAlignment="1">
      <alignment horizontal="right"/>
    </xf>
    <xf numFmtId="0" fontId="1" fillId="0" borderId="37" xfId="0" applyFont="1" applyBorder="1" applyAlignment="1">
      <alignment horizontal="center" vertical="center" wrapText="1"/>
    </xf>
    <xf numFmtId="184" fontId="0" fillId="0" borderId="21" xfId="0" applyNumberFormat="1" applyFill="1" applyBorder="1" applyAlignment="1">
      <alignment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38" xfId="0" applyBorder="1" applyAlignment="1">
      <alignment/>
    </xf>
    <xf numFmtId="0" fontId="0" fillId="0" borderId="38" xfId="0" applyFill="1" applyBorder="1" applyAlignment="1">
      <alignment/>
    </xf>
    <xf numFmtId="2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Fill="1" applyBorder="1" applyAlignment="1">
      <alignment/>
    </xf>
    <xf numFmtId="0" fontId="0" fillId="0" borderId="39" xfId="0" applyFill="1" applyBorder="1" applyAlignment="1">
      <alignment/>
    </xf>
    <xf numFmtId="0" fontId="1" fillId="0" borderId="41" xfId="0" applyFont="1" applyBorder="1" applyAlignment="1">
      <alignment horizontal="center" vertical="center" wrapText="1"/>
    </xf>
    <xf numFmtId="181" fontId="0" fillId="0" borderId="36" xfId="0" applyNumberFormat="1" applyBorder="1" applyAlignment="1">
      <alignment horizontal="right"/>
    </xf>
    <xf numFmtId="181" fontId="0" fillId="0" borderId="40" xfId="0" applyNumberFormat="1" applyFont="1" applyFill="1" applyBorder="1" applyAlignment="1">
      <alignment horizontal="right"/>
    </xf>
    <xf numFmtId="181" fontId="0" fillId="0" borderId="38" xfId="0" applyNumberFormat="1" applyFont="1" applyFill="1" applyBorder="1" applyAlignment="1">
      <alignment horizontal="right"/>
    </xf>
    <xf numFmtId="181" fontId="0" fillId="0" borderId="38" xfId="0" applyNumberFormat="1" applyFill="1" applyBorder="1" applyAlignment="1">
      <alignment horizontal="right"/>
    </xf>
    <xf numFmtId="181" fontId="0" fillId="0" borderId="42" xfId="0" applyNumberFormat="1" applyFill="1" applyBorder="1" applyAlignment="1">
      <alignment horizontal="right"/>
    </xf>
    <xf numFmtId="181" fontId="0" fillId="0" borderId="38" xfId="0" applyNumberFormat="1" applyBorder="1" applyAlignment="1">
      <alignment horizontal="right"/>
    </xf>
    <xf numFmtId="181" fontId="0" fillId="0" borderId="42" xfId="0" applyNumberFormat="1" applyBorder="1" applyAlignment="1">
      <alignment horizontal="right"/>
    </xf>
    <xf numFmtId="181" fontId="0" fillId="0" borderId="40" xfId="0" applyNumberFormat="1" applyBorder="1" applyAlignment="1">
      <alignment horizontal="right"/>
    </xf>
    <xf numFmtId="181" fontId="0" fillId="0" borderId="38" xfId="0" applyNumberFormat="1" applyFont="1" applyBorder="1" applyAlignment="1">
      <alignment horizontal="right"/>
    </xf>
    <xf numFmtId="181" fontId="0" fillId="0" borderId="40" xfId="0" applyNumberFormat="1" applyFill="1" applyBorder="1" applyAlignment="1">
      <alignment horizontal="right"/>
    </xf>
    <xf numFmtId="181" fontId="1" fillId="0" borderId="10" xfId="0" applyNumberFormat="1" applyFont="1" applyBorder="1" applyAlignment="1">
      <alignment/>
    </xf>
    <xf numFmtId="181" fontId="0" fillId="0" borderId="23" xfId="0" applyNumberFormat="1" applyBorder="1" applyAlignment="1">
      <alignment/>
    </xf>
    <xf numFmtId="181" fontId="1" fillId="0" borderId="23" xfId="0" applyNumberFormat="1" applyFont="1" applyBorder="1" applyAlignment="1">
      <alignment/>
    </xf>
    <xf numFmtId="181" fontId="0" fillId="33" borderId="38" xfId="0" applyNumberFormat="1" applyFill="1" applyBorder="1" applyAlignment="1">
      <alignment horizontal="right"/>
    </xf>
    <xf numFmtId="181" fontId="0" fillId="33" borderId="23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3" borderId="10" xfId="0" applyNumberFormat="1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11" xfId="0" applyFill="1" applyBorder="1" applyAlignment="1">
      <alignment horizontal="right"/>
    </xf>
    <xf numFmtId="2" fontId="0" fillId="33" borderId="10" xfId="0" applyNumberFormat="1" applyFill="1" applyBorder="1" applyAlignment="1">
      <alignment horizontal="right"/>
    </xf>
    <xf numFmtId="181" fontId="0" fillId="0" borderId="43" xfId="0" applyNumberFormat="1" applyBorder="1" applyAlignment="1">
      <alignment/>
    </xf>
    <xf numFmtId="181" fontId="1" fillId="0" borderId="41" xfId="0" applyNumberFormat="1" applyFont="1" applyBorder="1" applyAlignment="1">
      <alignment/>
    </xf>
    <xf numFmtId="2" fontId="0" fillId="0" borderId="36" xfId="0" applyNumberFormat="1" applyBorder="1" applyAlignment="1">
      <alignment horizontal="right"/>
    </xf>
    <xf numFmtId="0" fontId="0" fillId="0" borderId="36" xfId="0" applyBorder="1" applyAlignment="1">
      <alignment horizontal="right"/>
    </xf>
    <xf numFmtId="2" fontId="0" fillId="0" borderId="42" xfId="0" applyNumberForma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0" fillId="0" borderId="42" xfId="0" applyBorder="1" applyAlignment="1">
      <alignment/>
    </xf>
    <xf numFmtId="0" fontId="1" fillId="0" borderId="41" xfId="0" applyFont="1" applyBorder="1" applyAlignment="1">
      <alignment horizontal="center" vertical="justify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46" xfId="0" applyBorder="1" applyAlignment="1">
      <alignment horizontal="right"/>
    </xf>
    <xf numFmtId="2" fontId="0" fillId="0" borderId="46" xfId="0" applyNumberFormat="1" applyBorder="1" applyAlignment="1">
      <alignment/>
    </xf>
    <xf numFmtId="181" fontId="0" fillId="0" borderId="46" xfId="0" applyNumberFormat="1" applyBorder="1" applyAlignment="1">
      <alignment horizontal="right"/>
    </xf>
    <xf numFmtId="181" fontId="0" fillId="0" borderId="46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0" fillId="0" borderId="47" xfId="0" applyBorder="1" applyAlignment="1">
      <alignment/>
    </xf>
    <xf numFmtId="0" fontId="1" fillId="0" borderId="30" xfId="0" applyFont="1" applyFill="1" applyBorder="1" applyAlignment="1">
      <alignment vertical="distributed"/>
    </xf>
    <xf numFmtId="181" fontId="0" fillId="0" borderId="48" xfId="0" applyNumberFormat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/>
    </xf>
    <xf numFmtId="0" fontId="0" fillId="34" borderId="53" xfId="0" applyFont="1" applyFill="1" applyBorder="1" applyAlignment="1">
      <alignment/>
    </xf>
    <xf numFmtId="0" fontId="0" fillId="34" borderId="54" xfId="0" applyFont="1" applyFill="1" applyBorder="1" applyAlignment="1">
      <alignment/>
    </xf>
    <xf numFmtId="0" fontId="0" fillId="34" borderId="54" xfId="0" applyFont="1" applyFill="1" applyBorder="1" applyAlignment="1">
      <alignment horizontal="right"/>
    </xf>
    <xf numFmtId="2" fontId="0" fillId="34" borderId="54" xfId="0" applyNumberFormat="1" applyFont="1" applyFill="1" applyBorder="1" applyAlignment="1">
      <alignment horizontal="right"/>
    </xf>
    <xf numFmtId="0" fontId="0" fillId="34" borderId="55" xfId="0" applyFont="1" applyFill="1" applyBorder="1" applyAlignment="1">
      <alignment/>
    </xf>
    <xf numFmtId="181" fontId="0" fillId="34" borderId="55" xfId="0" applyNumberFormat="1" applyFont="1" applyFill="1" applyBorder="1" applyAlignment="1">
      <alignment horizontal="right"/>
    </xf>
    <xf numFmtId="181" fontId="0" fillId="34" borderId="56" xfId="0" applyNumberFormat="1" applyFont="1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3" xfId="0" applyFill="1" applyBorder="1" applyAlignment="1">
      <alignment horizontal="right"/>
    </xf>
    <xf numFmtId="2" fontId="0" fillId="34" borderId="23" xfId="0" applyNumberFormat="1" applyFill="1" applyBorder="1" applyAlignment="1">
      <alignment horizontal="right"/>
    </xf>
    <xf numFmtId="0" fontId="0" fillId="34" borderId="40" xfId="0" applyFill="1" applyBorder="1" applyAlignment="1">
      <alignment/>
    </xf>
    <xf numFmtId="181" fontId="0" fillId="34" borderId="40" xfId="0" applyNumberFormat="1" applyFill="1" applyBorder="1" applyAlignment="1">
      <alignment horizontal="right"/>
    </xf>
    <xf numFmtId="181" fontId="0" fillId="34" borderId="23" xfId="0" applyNumberForma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3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84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distributed"/>
    </xf>
    <xf numFmtId="0" fontId="1" fillId="0" borderId="30" xfId="0" applyFont="1" applyFill="1" applyBorder="1" applyAlignment="1">
      <alignment vertical="distributed" wrapText="1"/>
    </xf>
    <xf numFmtId="0" fontId="1" fillId="0" borderId="30" xfId="0" applyFont="1" applyBorder="1" applyAlignment="1">
      <alignment vertical="distributed" wrapText="1"/>
    </xf>
    <xf numFmtId="0" fontId="1" fillId="0" borderId="0" xfId="0" applyFont="1" applyFill="1" applyBorder="1" applyAlignment="1">
      <alignment horizontal="center" vertical="justify" wrapText="1"/>
    </xf>
    <xf numFmtId="0" fontId="1" fillId="0" borderId="0" xfId="0" applyFont="1" applyAlignment="1">
      <alignment horizontal="center" vertical="justify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A56" sqref="A56:IV56"/>
    </sheetView>
  </sheetViews>
  <sheetFormatPr defaultColWidth="9.140625" defaultRowHeight="12.75"/>
  <cols>
    <col min="1" max="1" width="6.57421875" style="0" customWidth="1"/>
    <col min="2" max="2" width="10.421875" style="0" customWidth="1"/>
    <col min="4" max="4" width="9.8515625" style="0" customWidth="1"/>
    <col min="6" max="6" width="10.8515625" style="0" customWidth="1"/>
    <col min="7" max="7" width="11.57421875" style="0" customWidth="1"/>
    <col min="8" max="8" width="12.00390625" style="0" customWidth="1"/>
  </cols>
  <sheetData>
    <row r="1" ht="15" customHeight="1">
      <c r="G1" s="1" t="s">
        <v>78</v>
      </c>
    </row>
    <row r="2" spans="1:7" ht="15" customHeight="1" thickBot="1">
      <c r="A2" s="115" t="s">
        <v>0</v>
      </c>
      <c r="B2" s="97"/>
      <c r="C2" s="97"/>
      <c r="D2" s="97"/>
      <c r="E2" s="97"/>
      <c r="F2" s="97"/>
      <c r="G2" s="97"/>
    </row>
    <row r="3" spans="1:8" s="2" customFormat="1" ht="15" customHeight="1" thickBot="1">
      <c r="A3" s="55" t="s">
        <v>32</v>
      </c>
      <c r="B3" s="56" t="s">
        <v>61</v>
      </c>
      <c r="C3" s="57" t="s">
        <v>62</v>
      </c>
      <c r="D3" s="57" t="s">
        <v>1</v>
      </c>
      <c r="E3" s="57" t="s">
        <v>64</v>
      </c>
      <c r="F3" s="134" t="s">
        <v>63</v>
      </c>
      <c r="G3" s="145" t="s">
        <v>86</v>
      </c>
      <c r="H3" s="176" t="s">
        <v>85</v>
      </c>
    </row>
    <row r="4" spans="1:8" ht="15" customHeight="1">
      <c r="A4" s="121">
        <v>1</v>
      </c>
      <c r="B4" s="122">
        <v>1</v>
      </c>
      <c r="C4" s="123" t="s">
        <v>70</v>
      </c>
      <c r="D4" s="124">
        <v>80.1</v>
      </c>
      <c r="E4" s="125">
        <v>95.61</v>
      </c>
      <c r="F4" s="135" t="s">
        <v>79</v>
      </c>
      <c r="G4" s="147">
        <v>83906.28</v>
      </c>
      <c r="H4" s="158">
        <f>SUM(G4/1.05)</f>
        <v>79910.74285714285</v>
      </c>
    </row>
    <row r="5" spans="1:8" ht="15" customHeight="1">
      <c r="A5" s="126">
        <v>1</v>
      </c>
      <c r="B5" s="127">
        <v>2</v>
      </c>
      <c r="C5" s="128" t="s">
        <v>2</v>
      </c>
      <c r="D5" s="125">
        <v>64.4</v>
      </c>
      <c r="E5" s="125">
        <v>76.87</v>
      </c>
      <c r="F5" s="135" t="s">
        <v>79</v>
      </c>
      <c r="G5" s="148">
        <v>69074.53</v>
      </c>
      <c r="H5" s="156">
        <f aca="true" t="shared" si="0" ref="H5:H16">SUM(G5/1.05)</f>
        <v>65785.26666666666</v>
      </c>
    </row>
    <row r="6" spans="1:8" ht="15" customHeight="1">
      <c r="A6" s="126">
        <v>1</v>
      </c>
      <c r="B6" s="127">
        <v>3</v>
      </c>
      <c r="C6" s="128" t="s">
        <v>2</v>
      </c>
      <c r="D6" s="125">
        <v>81.73</v>
      </c>
      <c r="E6" s="125">
        <v>97.56</v>
      </c>
      <c r="F6" s="135" t="s">
        <v>79</v>
      </c>
      <c r="G6" s="148">
        <v>89714.75</v>
      </c>
      <c r="H6" s="156">
        <f t="shared" si="0"/>
        <v>85442.61904761904</v>
      </c>
    </row>
    <row r="7" spans="1:8" ht="15" customHeight="1">
      <c r="A7" s="126">
        <v>1</v>
      </c>
      <c r="B7" s="127">
        <v>4</v>
      </c>
      <c r="C7" s="128" t="s">
        <v>2</v>
      </c>
      <c r="D7" s="125">
        <v>81.84</v>
      </c>
      <c r="E7" s="125">
        <v>97.69</v>
      </c>
      <c r="F7" s="135" t="s">
        <v>79</v>
      </c>
      <c r="G7" s="148">
        <v>89834.4</v>
      </c>
      <c r="H7" s="156">
        <f t="shared" si="0"/>
        <v>85556.57142857142</v>
      </c>
    </row>
    <row r="8" spans="1:8" ht="15" customHeight="1">
      <c r="A8" s="126">
        <v>1</v>
      </c>
      <c r="B8" s="127">
        <v>56</v>
      </c>
      <c r="C8" s="128" t="s">
        <v>3</v>
      </c>
      <c r="D8" s="125">
        <v>130.19</v>
      </c>
      <c r="E8" s="125">
        <v>155.4</v>
      </c>
      <c r="F8" s="135" t="s">
        <v>79</v>
      </c>
      <c r="G8" s="148">
        <v>139640.65</v>
      </c>
      <c r="H8" s="156">
        <f t="shared" si="0"/>
        <v>132991.09523809524</v>
      </c>
    </row>
    <row r="9" spans="1:8" ht="15" customHeight="1">
      <c r="A9" s="126">
        <v>1</v>
      </c>
      <c r="B9" s="127">
        <v>7</v>
      </c>
      <c r="C9" s="128" t="s">
        <v>70</v>
      </c>
      <c r="D9" s="125">
        <v>94.13</v>
      </c>
      <c r="E9" s="125">
        <v>112.36</v>
      </c>
      <c r="F9" s="135" t="s">
        <v>79</v>
      </c>
      <c r="G9" s="148">
        <v>98605.63</v>
      </c>
      <c r="H9" s="156">
        <f t="shared" si="0"/>
        <v>93910.12380952381</v>
      </c>
    </row>
    <row r="10" spans="1:8" ht="15" customHeight="1" thickBot="1">
      <c r="A10" s="126">
        <v>1</v>
      </c>
      <c r="B10" s="127">
        <v>8</v>
      </c>
      <c r="C10" s="128" t="s">
        <v>2</v>
      </c>
      <c r="D10" s="125">
        <v>76.94</v>
      </c>
      <c r="E10" s="125">
        <v>91.84</v>
      </c>
      <c r="F10" s="135" t="s">
        <v>79</v>
      </c>
      <c r="G10" s="148">
        <v>80597.62</v>
      </c>
      <c r="H10" s="156">
        <f t="shared" si="0"/>
        <v>76759.63809523809</v>
      </c>
    </row>
    <row r="11" spans="1:8" ht="15" customHeight="1">
      <c r="A11" s="126">
        <v>2</v>
      </c>
      <c r="B11" s="127">
        <v>10</v>
      </c>
      <c r="C11" s="123" t="s">
        <v>70</v>
      </c>
      <c r="D11" s="125">
        <v>81.66</v>
      </c>
      <c r="E11" s="125">
        <v>97.47</v>
      </c>
      <c r="F11" s="135" t="s">
        <v>79</v>
      </c>
      <c r="G11" s="148">
        <v>95402.955</v>
      </c>
      <c r="H11" s="156">
        <f t="shared" si="0"/>
        <v>90859.95714285714</v>
      </c>
    </row>
    <row r="12" spans="1:8" ht="15" customHeight="1">
      <c r="A12" s="126">
        <v>2</v>
      </c>
      <c r="B12" s="127">
        <v>11</v>
      </c>
      <c r="C12" s="128" t="s">
        <v>2</v>
      </c>
      <c r="D12" s="125">
        <v>65.42</v>
      </c>
      <c r="E12" s="125">
        <v>78.09</v>
      </c>
      <c r="F12" s="135" t="s">
        <v>79</v>
      </c>
      <c r="G12" s="148">
        <v>76433.58499999999</v>
      </c>
      <c r="H12" s="156">
        <f t="shared" si="0"/>
        <v>72793.89047619047</v>
      </c>
    </row>
    <row r="13" spans="1:8" ht="15" customHeight="1">
      <c r="A13" s="129">
        <v>2</v>
      </c>
      <c r="B13" s="101">
        <v>13</v>
      </c>
      <c r="C13" s="13" t="s">
        <v>2</v>
      </c>
      <c r="D13" s="103">
        <v>83.84</v>
      </c>
      <c r="E13" s="103">
        <v>100.08</v>
      </c>
      <c r="F13" s="135" t="s">
        <v>79</v>
      </c>
      <c r="G13" s="149">
        <v>97956.92</v>
      </c>
      <c r="H13" s="156">
        <f t="shared" si="0"/>
        <v>93292.30476190476</v>
      </c>
    </row>
    <row r="14" spans="1:8" ht="15" customHeight="1">
      <c r="A14" s="129">
        <v>2</v>
      </c>
      <c r="B14" s="101">
        <v>1415</v>
      </c>
      <c r="C14" s="13" t="s">
        <v>3</v>
      </c>
      <c r="D14" s="103">
        <v>136.22</v>
      </c>
      <c r="E14" s="103">
        <v>162.6</v>
      </c>
      <c r="F14" s="135" t="s">
        <v>79</v>
      </c>
      <c r="G14" s="149">
        <v>150614.66</v>
      </c>
      <c r="H14" s="156">
        <f t="shared" si="0"/>
        <v>143442.53333333333</v>
      </c>
    </row>
    <row r="15" spans="1:9" ht="15" customHeight="1">
      <c r="A15" s="129">
        <v>3</v>
      </c>
      <c r="B15" s="101">
        <v>19</v>
      </c>
      <c r="C15" s="13" t="s">
        <v>2</v>
      </c>
      <c r="D15" s="103">
        <v>76.09</v>
      </c>
      <c r="E15" s="103">
        <v>90.83</v>
      </c>
      <c r="F15" s="136"/>
      <c r="G15" s="149">
        <v>93671.62</v>
      </c>
      <c r="H15" s="156">
        <f t="shared" si="0"/>
        <v>89211.06666666667</v>
      </c>
      <c r="I15" t="s">
        <v>84</v>
      </c>
    </row>
    <row r="16" spans="1:9" s="33" customFormat="1" ht="15" customHeight="1" thickBot="1">
      <c r="A16" s="116">
        <v>3</v>
      </c>
      <c r="B16" s="117">
        <v>22</v>
      </c>
      <c r="C16" s="118" t="s">
        <v>2</v>
      </c>
      <c r="D16" s="119">
        <v>77.2</v>
      </c>
      <c r="E16" s="119">
        <v>91.15</v>
      </c>
      <c r="F16" s="137"/>
      <c r="G16" s="150">
        <v>94088.35</v>
      </c>
      <c r="H16" s="156">
        <f t="shared" si="0"/>
        <v>89607.95238095238</v>
      </c>
      <c r="I16" t="s">
        <v>84</v>
      </c>
    </row>
    <row r="17" spans="1:8" ht="15" customHeight="1" thickBot="1">
      <c r="A17" s="6" t="s">
        <v>4</v>
      </c>
      <c r="B17" s="6"/>
      <c r="C17" s="6"/>
      <c r="D17" s="212"/>
      <c r="E17" s="212"/>
      <c r="F17" s="212"/>
      <c r="G17" s="212"/>
      <c r="H17" s="213"/>
    </row>
    <row r="18" spans="1:8" ht="15" customHeight="1">
      <c r="A18" s="189" t="s">
        <v>32</v>
      </c>
      <c r="B18" s="190" t="s">
        <v>61</v>
      </c>
      <c r="C18" s="191" t="s">
        <v>62</v>
      </c>
      <c r="D18" s="191" t="s">
        <v>1</v>
      </c>
      <c r="E18" s="191" t="s">
        <v>64</v>
      </c>
      <c r="F18" s="192" t="s">
        <v>63</v>
      </c>
      <c r="G18" s="189" t="s">
        <v>86</v>
      </c>
      <c r="H18" s="193" t="s">
        <v>85</v>
      </c>
    </row>
    <row r="19" spans="1:9" ht="15" customHeight="1">
      <c r="A19" s="194">
        <v>2</v>
      </c>
      <c r="B19" s="195">
        <v>5</v>
      </c>
      <c r="C19" s="196" t="s">
        <v>71</v>
      </c>
      <c r="D19" s="197">
        <v>60.55</v>
      </c>
      <c r="E19" s="197">
        <v>67.73</v>
      </c>
      <c r="F19" s="198"/>
      <c r="G19" s="199">
        <v>57258.88</v>
      </c>
      <c r="H19" s="200">
        <f>SUM(G19/1.05)</f>
        <v>54532.26666666666</v>
      </c>
      <c r="I19" t="s">
        <v>88</v>
      </c>
    </row>
    <row r="20" spans="1:8" ht="15" customHeight="1">
      <c r="A20" s="58">
        <v>2</v>
      </c>
      <c r="B20" s="50">
        <v>6</v>
      </c>
      <c r="C20" s="59" t="s">
        <v>72</v>
      </c>
      <c r="D20" s="60">
        <v>77.48</v>
      </c>
      <c r="E20" s="60">
        <v>86.67</v>
      </c>
      <c r="F20" s="142"/>
      <c r="G20" s="153">
        <v>73270.52</v>
      </c>
      <c r="H20" s="188">
        <f aca="true" t="shared" si="1" ref="H20:H73">SUM(G20/1.05)</f>
        <v>69781.44761904763</v>
      </c>
    </row>
    <row r="21" spans="1:8" s="33" customFormat="1" ht="15" customHeight="1">
      <c r="A21" s="108">
        <v>2</v>
      </c>
      <c r="B21" s="102">
        <v>7</v>
      </c>
      <c r="C21" s="13" t="s">
        <v>70</v>
      </c>
      <c r="D21" s="103">
        <v>92.71</v>
      </c>
      <c r="E21" s="103">
        <v>105.03</v>
      </c>
      <c r="F21" s="139"/>
      <c r="G21" s="149">
        <v>91157.44</v>
      </c>
      <c r="H21" s="157">
        <f t="shared" si="1"/>
        <v>86816.60952380953</v>
      </c>
    </row>
    <row r="22" spans="1:8" ht="15" customHeight="1">
      <c r="A22" s="7">
        <v>3</v>
      </c>
      <c r="B22" s="8">
        <v>9</v>
      </c>
      <c r="C22" s="9" t="s">
        <v>73</v>
      </c>
      <c r="D22" s="10">
        <v>63.08</v>
      </c>
      <c r="E22" s="10">
        <v>70.56</v>
      </c>
      <c r="F22" s="138"/>
      <c r="G22" s="151">
        <v>65578.4</v>
      </c>
      <c r="H22" s="157">
        <f t="shared" si="1"/>
        <v>62455.61904761904</v>
      </c>
    </row>
    <row r="23" spans="1:8" ht="15" customHeight="1">
      <c r="A23" s="7">
        <v>3</v>
      </c>
      <c r="B23" s="8">
        <v>10</v>
      </c>
      <c r="C23" s="9" t="s">
        <v>72</v>
      </c>
      <c r="D23" s="10">
        <v>81.85</v>
      </c>
      <c r="E23" s="10">
        <v>91.55</v>
      </c>
      <c r="F23" s="138"/>
      <c r="G23" s="151">
        <v>85087</v>
      </c>
      <c r="H23" s="157">
        <f t="shared" si="1"/>
        <v>81035.23809523809</v>
      </c>
    </row>
    <row r="24" spans="1:8" ht="15" customHeight="1">
      <c r="A24" s="7">
        <v>3</v>
      </c>
      <c r="B24" s="8">
        <v>12</v>
      </c>
      <c r="C24" s="9" t="s">
        <v>2</v>
      </c>
      <c r="D24" s="10">
        <v>75.88</v>
      </c>
      <c r="E24" s="10">
        <v>85.15</v>
      </c>
      <c r="F24" s="138"/>
      <c r="G24" s="151">
        <v>79341.64</v>
      </c>
      <c r="H24" s="157">
        <f t="shared" si="1"/>
        <v>75563.46666666666</v>
      </c>
    </row>
    <row r="25" spans="1:8" ht="15" customHeight="1">
      <c r="A25" s="101">
        <v>4</v>
      </c>
      <c r="B25" s="102">
        <v>13</v>
      </c>
      <c r="C25" s="13" t="s">
        <v>71</v>
      </c>
      <c r="D25" s="103">
        <v>59.41</v>
      </c>
      <c r="E25" s="103">
        <v>66.45</v>
      </c>
      <c r="F25" s="139"/>
      <c r="G25" s="151">
        <v>65247.625</v>
      </c>
      <c r="H25" s="157">
        <f t="shared" si="1"/>
        <v>62140.59523809524</v>
      </c>
    </row>
    <row r="26" spans="1:8" ht="15" customHeight="1">
      <c r="A26" s="11">
        <v>4</v>
      </c>
      <c r="B26" s="8">
        <v>14</v>
      </c>
      <c r="C26" s="9" t="s">
        <v>71</v>
      </c>
      <c r="D26" s="10">
        <v>78.31</v>
      </c>
      <c r="E26" s="10">
        <v>87.6</v>
      </c>
      <c r="F26" s="138"/>
      <c r="G26" s="151">
        <v>86014</v>
      </c>
      <c r="H26" s="157">
        <f t="shared" si="1"/>
        <v>81918.09523809524</v>
      </c>
    </row>
    <row r="27" spans="1:8" ht="15" customHeight="1">
      <c r="A27" s="11">
        <v>4</v>
      </c>
      <c r="B27" s="8">
        <v>15</v>
      </c>
      <c r="C27" s="9" t="s">
        <v>70</v>
      </c>
      <c r="D27" s="10">
        <v>109.72</v>
      </c>
      <c r="E27" s="10">
        <v>123.12</v>
      </c>
      <c r="F27" s="138"/>
      <c r="G27" s="151">
        <v>121185.76</v>
      </c>
      <c r="H27" s="157">
        <f t="shared" si="1"/>
        <v>115415.00952380951</v>
      </c>
    </row>
    <row r="28" spans="1:8" ht="15" customHeight="1">
      <c r="A28" s="11">
        <v>4</v>
      </c>
      <c r="B28" s="8">
        <v>16</v>
      </c>
      <c r="C28" s="9" t="s">
        <v>2</v>
      </c>
      <c r="D28" s="10">
        <v>70.52</v>
      </c>
      <c r="E28" s="10">
        <v>79.13</v>
      </c>
      <c r="F28" s="138"/>
      <c r="G28" s="151">
        <v>77887.085</v>
      </c>
      <c r="H28" s="157">
        <f t="shared" si="1"/>
        <v>74178.1761904762</v>
      </c>
    </row>
    <row r="29" spans="1:8" ht="15" customHeight="1" thickBot="1">
      <c r="A29" s="42">
        <v>5</v>
      </c>
      <c r="B29" s="43">
        <v>17</v>
      </c>
      <c r="C29" s="44" t="s">
        <v>74</v>
      </c>
      <c r="D29" s="170">
        <v>167.07</v>
      </c>
      <c r="E29" s="171">
        <v>186.88</v>
      </c>
      <c r="F29" s="172">
        <v>56.36</v>
      </c>
      <c r="G29" s="146">
        <v>222703.7</v>
      </c>
      <c r="H29" s="168">
        <f t="shared" si="1"/>
        <v>212098.7619047619</v>
      </c>
    </row>
    <row r="30" spans="1:8" ht="15" customHeight="1" thickBot="1">
      <c r="A30" s="214" t="s">
        <v>5</v>
      </c>
      <c r="B30" s="214"/>
      <c r="C30" s="214"/>
      <c r="D30" s="214"/>
      <c r="E30" s="214"/>
      <c r="F30" s="214"/>
      <c r="G30" s="214"/>
      <c r="H30" s="215"/>
    </row>
    <row r="31" spans="1:8" ht="15" customHeight="1" thickBot="1">
      <c r="A31" s="55" t="s">
        <v>32</v>
      </c>
      <c r="B31" s="56" t="s">
        <v>61</v>
      </c>
      <c r="C31" s="57" t="s">
        <v>62</v>
      </c>
      <c r="D31" s="57" t="s">
        <v>1</v>
      </c>
      <c r="E31" s="57" t="s">
        <v>64</v>
      </c>
      <c r="F31" s="134" t="s">
        <v>63</v>
      </c>
      <c r="G31" s="55" t="s">
        <v>87</v>
      </c>
      <c r="H31" s="169" t="s">
        <v>85</v>
      </c>
    </row>
    <row r="32" spans="1:8" ht="15" customHeight="1">
      <c r="A32" s="7">
        <v>2</v>
      </c>
      <c r="B32" s="8">
        <v>5</v>
      </c>
      <c r="C32" s="9" t="s">
        <v>70</v>
      </c>
      <c r="D32" s="10">
        <v>97.24</v>
      </c>
      <c r="E32" s="12">
        <v>107.97</v>
      </c>
      <c r="F32" s="138"/>
      <c r="G32" s="153">
        <v>95042.095</v>
      </c>
      <c r="H32" s="157">
        <f t="shared" si="1"/>
        <v>90516.28095238096</v>
      </c>
    </row>
    <row r="33" spans="1:8" ht="15" customHeight="1">
      <c r="A33" s="7">
        <v>2</v>
      </c>
      <c r="B33" s="8">
        <v>6</v>
      </c>
      <c r="C33" s="9" t="s">
        <v>2</v>
      </c>
      <c r="D33" s="10">
        <v>78.58</v>
      </c>
      <c r="E33" s="12">
        <v>87.25</v>
      </c>
      <c r="F33" s="138"/>
      <c r="G33" s="151">
        <v>76803.115</v>
      </c>
      <c r="H33" s="157">
        <f t="shared" si="1"/>
        <v>73145.8238095238</v>
      </c>
    </row>
    <row r="34" spans="1:8" ht="15" customHeight="1">
      <c r="A34" s="7">
        <v>3</v>
      </c>
      <c r="B34" s="8">
        <v>9</v>
      </c>
      <c r="C34" s="9" t="s">
        <v>70</v>
      </c>
      <c r="D34" s="10">
        <v>97.27</v>
      </c>
      <c r="E34" s="12">
        <v>108</v>
      </c>
      <c r="F34" s="138"/>
      <c r="G34" s="151">
        <v>97336.81</v>
      </c>
      <c r="H34" s="157">
        <f t="shared" si="1"/>
        <v>92701.7238095238</v>
      </c>
    </row>
    <row r="35" spans="1:8" ht="15" customHeight="1">
      <c r="A35" s="7">
        <v>3</v>
      </c>
      <c r="B35" s="8">
        <v>10</v>
      </c>
      <c r="C35" s="9" t="s">
        <v>2</v>
      </c>
      <c r="D35" s="10">
        <v>78.68</v>
      </c>
      <c r="E35" s="12">
        <v>87.36</v>
      </c>
      <c r="F35" s="138"/>
      <c r="G35" s="151">
        <v>78734.6</v>
      </c>
      <c r="H35" s="157">
        <f t="shared" si="1"/>
        <v>74985.33333333333</v>
      </c>
    </row>
    <row r="36" spans="1:8" ht="15" customHeight="1">
      <c r="A36" s="11">
        <v>5</v>
      </c>
      <c r="B36" s="8">
        <v>15</v>
      </c>
      <c r="C36" s="9" t="s">
        <v>70</v>
      </c>
      <c r="D36" s="10">
        <v>80.17</v>
      </c>
      <c r="E36" s="10">
        <v>89.02</v>
      </c>
      <c r="F36" s="138">
        <v>32.92</v>
      </c>
      <c r="G36" s="151">
        <v>110997.67</v>
      </c>
      <c r="H36" s="157">
        <f t="shared" si="1"/>
        <v>105712.06666666667</v>
      </c>
    </row>
    <row r="37" spans="1:8" ht="15" customHeight="1">
      <c r="A37" s="11">
        <v>5</v>
      </c>
      <c r="B37" s="8">
        <v>16</v>
      </c>
      <c r="C37" s="9" t="s">
        <v>72</v>
      </c>
      <c r="D37" s="10">
        <v>68.52</v>
      </c>
      <c r="E37" s="12">
        <v>75.86</v>
      </c>
      <c r="F37" s="140">
        <v>12.2</v>
      </c>
      <c r="G37" s="151">
        <v>85414.4</v>
      </c>
      <c r="H37" s="157">
        <f t="shared" si="1"/>
        <v>81347.0476190476</v>
      </c>
    </row>
    <row r="38" spans="1:8" ht="15" customHeight="1">
      <c r="A38" s="11">
        <v>5</v>
      </c>
      <c r="B38" s="8">
        <v>17</v>
      </c>
      <c r="C38" s="9" t="s">
        <v>70</v>
      </c>
      <c r="D38" s="10">
        <v>72.14</v>
      </c>
      <c r="E38" s="12">
        <v>80.07</v>
      </c>
      <c r="F38" s="138">
        <v>12.38</v>
      </c>
      <c r="G38" s="151">
        <v>90097.46</v>
      </c>
      <c r="H38" s="157">
        <f t="shared" si="1"/>
        <v>85807.10476190476</v>
      </c>
    </row>
    <row r="39" spans="1:9" ht="15" customHeight="1" thickBot="1">
      <c r="A39" s="42">
        <v>6</v>
      </c>
      <c r="B39" s="43">
        <v>18</v>
      </c>
      <c r="C39" s="44" t="s">
        <v>3</v>
      </c>
      <c r="D39" s="44">
        <v>122</v>
      </c>
      <c r="E39" s="43">
        <v>134.42</v>
      </c>
      <c r="F39" s="141">
        <v>75.08</v>
      </c>
      <c r="G39" s="152">
        <v>180032.92</v>
      </c>
      <c r="H39" s="168">
        <f t="shared" si="1"/>
        <v>171459.9238095238</v>
      </c>
      <c r="I39" t="s">
        <v>84</v>
      </c>
    </row>
    <row r="40" spans="1:8" ht="15" customHeight="1" thickBot="1">
      <c r="A40" s="89" t="s">
        <v>6</v>
      </c>
      <c r="B40" s="89"/>
      <c r="C40" s="89"/>
      <c r="D40" s="89"/>
      <c r="E40" s="173"/>
      <c r="F40" s="173"/>
      <c r="G40" s="173"/>
      <c r="H40" s="174"/>
    </row>
    <row r="41" spans="1:8" ht="15" customHeight="1" thickBot="1">
      <c r="A41" s="55" t="s">
        <v>32</v>
      </c>
      <c r="B41" s="56" t="s">
        <v>61</v>
      </c>
      <c r="C41" s="57" t="s">
        <v>62</v>
      </c>
      <c r="D41" s="57" t="s">
        <v>1</v>
      </c>
      <c r="E41" s="57" t="s">
        <v>64</v>
      </c>
      <c r="F41" s="134" t="s">
        <v>63</v>
      </c>
      <c r="G41" s="55" t="s">
        <v>86</v>
      </c>
      <c r="H41" s="169" t="s">
        <v>85</v>
      </c>
    </row>
    <row r="42" spans="1:9" ht="15" customHeight="1">
      <c r="A42" s="201">
        <v>2</v>
      </c>
      <c r="B42" s="202">
        <v>4</v>
      </c>
      <c r="C42" s="203" t="s">
        <v>71</v>
      </c>
      <c r="D42" s="204">
        <v>58.53</v>
      </c>
      <c r="E42" s="204">
        <v>65.52</v>
      </c>
      <c r="F42" s="205"/>
      <c r="G42" s="206">
        <v>54010.2</v>
      </c>
      <c r="H42" s="207">
        <f t="shared" si="1"/>
        <v>51438.28571428571</v>
      </c>
      <c r="I42" s="208" t="s">
        <v>88</v>
      </c>
    </row>
    <row r="43" spans="1:8" ht="15" customHeight="1">
      <c r="A43" s="7">
        <v>2</v>
      </c>
      <c r="B43" s="8">
        <v>6</v>
      </c>
      <c r="C43" s="9" t="s">
        <v>2</v>
      </c>
      <c r="D43" s="10">
        <v>75.43</v>
      </c>
      <c r="E43" s="10">
        <v>84.71</v>
      </c>
      <c r="F43" s="138"/>
      <c r="G43" s="151">
        <v>74478.41500000001</v>
      </c>
      <c r="H43" s="157">
        <f t="shared" si="1"/>
        <v>70931.82380952382</v>
      </c>
    </row>
    <row r="44" spans="1:8" ht="15" customHeight="1">
      <c r="A44" s="7">
        <v>3</v>
      </c>
      <c r="B44" s="8">
        <v>7</v>
      </c>
      <c r="C44" s="9" t="s">
        <v>71</v>
      </c>
      <c r="D44" s="10">
        <v>64.9</v>
      </c>
      <c r="E44" s="10">
        <v>72.66</v>
      </c>
      <c r="F44" s="138"/>
      <c r="G44" s="151">
        <v>63709.75</v>
      </c>
      <c r="H44" s="157">
        <f t="shared" si="1"/>
        <v>60675.95238095238</v>
      </c>
    </row>
    <row r="45" spans="1:8" ht="15" customHeight="1">
      <c r="A45" s="7">
        <v>3</v>
      </c>
      <c r="B45" s="8">
        <v>8</v>
      </c>
      <c r="C45" s="9" t="s">
        <v>71</v>
      </c>
      <c r="D45" s="10">
        <v>61.46</v>
      </c>
      <c r="E45" s="10">
        <v>68.8</v>
      </c>
      <c r="F45" s="138"/>
      <c r="G45" s="151">
        <v>60326</v>
      </c>
      <c r="H45" s="157">
        <f t="shared" si="1"/>
        <v>57453.33333333333</v>
      </c>
    </row>
    <row r="46" spans="1:8" ht="15" customHeight="1">
      <c r="A46" s="108">
        <v>3</v>
      </c>
      <c r="B46" s="120">
        <v>9.1</v>
      </c>
      <c r="C46" s="13" t="s">
        <v>3</v>
      </c>
      <c r="D46" s="103">
        <v>143.87</v>
      </c>
      <c r="E46" s="103">
        <v>161.58</v>
      </c>
      <c r="F46" s="139"/>
      <c r="G46" s="149">
        <v>142062.86</v>
      </c>
      <c r="H46" s="157">
        <f t="shared" si="1"/>
        <v>135297.96190476188</v>
      </c>
    </row>
    <row r="47" spans="1:8" ht="15" customHeight="1">
      <c r="A47" s="7">
        <v>4</v>
      </c>
      <c r="B47" s="8">
        <v>12</v>
      </c>
      <c r="C47" s="9" t="s">
        <v>71</v>
      </c>
      <c r="D47" s="10">
        <v>61.47</v>
      </c>
      <c r="E47" s="10">
        <v>68.82</v>
      </c>
      <c r="F47" s="138"/>
      <c r="G47" s="151">
        <v>63955.8</v>
      </c>
      <c r="H47" s="157">
        <f t="shared" si="1"/>
        <v>60910.28571428572</v>
      </c>
    </row>
    <row r="48" spans="1:8" ht="15" customHeight="1">
      <c r="A48" s="7">
        <v>5</v>
      </c>
      <c r="B48" s="8">
        <v>18</v>
      </c>
      <c r="C48" s="9" t="s">
        <v>2</v>
      </c>
      <c r="D48" s="10">
        <v>50.45</v>
      </c>
      <c r="E48" s="10">
        <v>56.66</v>
      </c>
      <c r="F48" s="138">
        <v>13.3</v>
      </c>
      <c r="G48" s="154">
        <v>63000</v>
      </c>
      <c r="H48" s="157">
        <f t="shared" si="1"/>
        <v>60000</v>
      </c>
    </row>
    <row r="49" spans="1:8" ht="15" customHeight="1">
      <c r="A49" s="7">
        <v>6</v>
      </c>
      <c r="B49" s="8">
        <v>19</v>
      </c>
      <c r="C49" s="9" t="s">
        <v>3</v>
      </c>
      <c r="D49" s="8">
        <v>138.35</v>
      </c>
      <c r="E49" s="8">
        <v>154.06</v>
      </c>
      <c r="F49" s="140">
        <v>72.78</v>
      </c>
      <c r="G49" s="151">
        <v>198816.97</v>
      </c>
      <c r="H49" s="185">
        <f t="shared" si="1"/>
        <v>189349.49523809523</v>
      </c>
    </row>
    <row r="50" spans="1:8" ht="15" customHeight="1">
      <c r="A50" s="180"/>
      <c r="B50" s="180"/>
      <c r="C50" s="181"/>
      <c r="D50" s="180"/>
      <c r="E50" s="180"/>
      <c r="F50" s="182"/>
      <c r="G50" s="183"/>
      <c r="H50" s="184"/>
    </row>
    <row r="51" spans="1:8" ht="15" customHeight="1" thickBot="1">
      <c r="A51" s="186"/>
      <c r="B51" s="177"/>
      <c r="C51" s="178"/>
      <c r="D51" s="5"/>
      <c r="E51" s="5"/>
      <c r="F51" s="95"/>
      <c r="G51" s="92"/>
      <c r="H51" s="179"/>
    </row>
    <row r="52" spans="1:8" ht="15" customHeight="1" thickBot="1">
      <c r="A52" s="6" t="s">
        <v>7</v>
      </c>
      <c r="B52" s="216"/>
      <c r="C52" s="216"/>
      <c r="D52" s="216"/>
      <c r="E52" s="216"/>
      <c r="F52" s="216"/>
      <c r="G52" s="216"/>
      <c r="H52" s="217"/>
    </row>
    <row r="53" spans="1:8" ht="15" customHeight="1" thickBot="1">
      <c r="A53" s="55" t="s">
        <v>32</v>
      </c>
      <c r="B53" s="56" t="s">
        <v>61</v>
      </c>
      <c r="C53" s="57" t="s">
        <v>62</v>
      </c>
      <c r="D53" s="57" t="s">
        <v>1</v>
      </c>
      <c r="E53" s="57" t="s">
        <v>64</v>
      </c>
      <c r="F53" s="134" t="s">
        <v>63</v>
      </c>
      <c r="G53" s="55" t="s">
        <v>86</v>
      </c>
      <c r="H53" s="169" t="s">
        <v>85</v>
      </c>
    </row>
    <row r="54" spans="1:8" ht="15" customHeight="1">
      <c r="A54" s="58">
        <v>2</v>
      </c>
      <c r="B54" s="50">
        <v>3</v>
      </c>
      <c r="C54" s="59" t="s">
        <v>2</v>
      </c>
      <c r="D54" s="60">
        <v>75.43</v>
      </c>
      <c r="E54" s="60">
        <v>85.56</v>
      </c>
      <c r="F54" s="142"/>
      <c r="G54" s="153">
        <v>70429.6</v>
      </c>
      <c r="H54" s="157">
        <f t="shared" si="1"/>
        <v>67075.80952380953</v>
      </c>
    </row>
    <row r="55" spans="1:8" ht="15" customHeight="1">
      <c r="A55" s="7">
        <v>2</v>
      </c>
      <c r="B55" s="8">
        <v>4</v>
      </c>
      <c r="C55" s="9" t="s">
        <v>2</v>
      </c>
      <c r="D55" s="10">
        <v>73.02</v>
      </c>
      <c r="E55" s="10">
        <v>82.83</v>
      </c>
      <c r="F55" s="138"/>
      <c r="G55" s="151">
        <v>68182.05</v>
      </c>
      <c r="H55" s="157">
        <f t="shared" si="1"/>
        <v>64935.28571428572</v>
      </c>
    </row>
    <row r="56" spans="1:8" ht="15" customHeight="1">
      <c r="A56" s="161">
        <v>2</v>
      </c>
      <c r="B56" s="162">
        <v>6</v>
      </c>
      <c r="C56" s="163" t="s">
        <v>2</v>
      </c>
      <c r="D56" s="167">
        <v>55.95</v>
      </c>
      <c r="E56" s="167">
        <v>63.69</v>
      </c>
      <c r="F56" s="165"/>
      <c r="G56" s="159">
        <v>52575</v>
      </c>
      <c r="H56" s="160">
        <f t="shared" si="1"/>
        <v>50071.42857142857</v>
      </c>
    </row>
    <row r="57" spans="1:8" ht="15" customHeight="1">
      <c r="A57" s="7">
        <v>3</v>
      </c>
      <c r="B57" s="8">
        <v>8</v>
      </c>
      <c r="C57" s="9" t="s">
        <v>71</v>
      </c>
      <c r="D57" s="10">
        <v>71.91</v>
      </c>
      <c r="E57" s="10">
        <v>81.57</v>
      </c>
      <c r="F57" s="138"/>
      <c r="G57" s="151">
        <v>71427.375</v>
      </c>
      <c r="H57" s="157">
        <f t="shared" si="1"/>
        <v>68026.07142857142</v>
      </c>
    </row>
    <row r="58" spans="1:8" ht="15" customHeight="1">
      <c r="A58" s="108">
        <v>3</v>
      </c>
      <c r="B58" s="120">
        <v>9.1</v>
      </c>
      <c r="C58" s="133" t="s">
        <v>3</v>
      </c>
      <c r="D58" s="103">
        <v>122.56</v>
      </c>
      <c r="E58" s="103">
        <v>139.51</v>
      </c>
      <c r="F58" s="139"/>
      <c r="G58" s="149">
        <v>125767.6</v>
      </c>
      <c r="H58" s="157">
        <f t="shared" si="1"/>
        <v>119778.66666666667</v>
      </c>
    </row>
    <row r="59" spans="1:8" ht="15" customHeight="1">
      <c r="A59" s="108">
        <v>4</v>
      </c>
      <c r="B59" s="120">
        <v>11.12</v>
      </c>
      <c r="C59" s="13" t="s">
        <v>75</v>
      </c>
      <c r="D59" s="103">
        <v>138.98</v>
      </c>
      <c r="E59" s="103">
        <v>157.65</v>
      </c>
      <c r="F59" s="139"/>
      <c r="G59" s="149">
        <v>142154.6</v>
      </c>
      <c r="H59" s="157">
        <f t="shared" si="1"/>
        <v>135385.33333333334</v>
      </c>
    </row>
    <row r="60" spans="1:9" ht="15" customHeight="1">
      <c r="A60" s="108">
        <v>4</v>
      </c>
      <c r="B60" s="120">
        <v>13.14</v>
      </c>
      <c r="C60" s="13" t="s">
        <v>3</v>
      </c>
      <c r="D60" s="103">
        <v>118.57</v>
      </c>
      <c r="E60" s="103">
        <v>134.97</v>
      </c>
      <c r="F60" s="139"/>
      <c r="G60" s="149">
        <v>125587.51</v>
      </c>
      <c r="H60" s="157">
        <f t="shared" si="1"/>
        <v>119607.15238095236</v>
      </c>
      <c r="I60" t="s">
        <v>84</v>
      </c>
    </row>
    <row r="61" spans="1:8" ht="15" customHeight="1">
      <c r="A61" s="108">
        <v>5</v>
      </c>
      <c r="B61" s="102">
        <v>15</v>
      </c>
      <c r="C61" s="106" t="s">
        <v>71</v>
      </c>
      <c r="D61" s="103">
        <v>48.36</v>
      </c>
      <c r="E61" s="103">
        <v>54.86</v>
      </c>
      <c r="F61" s="139">
        <v>12.12</v>
      </c>
      <c r="G61" s="148">
        <f>(E61+F61/2)*950*1.05</f>
        <v>60767.700000000004</v>
      </c>
      <c r="H61" s="157">
        <f t="shared" si="1"/>
        <v>57874</v>
      </c>
    </row>
    <row r="62" spans="1:9" ht="15" customHeight="1">
      <c r="A62" s="102">
        <v>5</v>
      </c>
      <c r="B62" s="102">
        <v>18</v>
      </c>
      <c r="C62" s="13" t="s">
        <v>2</v>
      </c>
      <c r="D62" s="102">
        <v>48.94</v>
      </c>
      <c r="E62" s="102">
        <v>55.71</v>
      </c>
      <c r="F62" s="139"/>
      <c r="G62" s="148">
        <v>65000</v>
      </c>
      <c r="H62" s="157">
        <f t="shared" si="1"/>
        <v>61904.7619047619</v>
      </c>
      <c r="I62" t="s">
        <v>84</v>
      </c>
    </row>
    <row r="63" spans="5:8" ht="15" customHeight="1" thickBot="1">
      <c r="E63" s="33"/>
      <c r="F63" s="33"/>
      <c r="G63" s="175"/>
      <c r="H63" s="168"/>
    </row>
    <row r="64" spans="1:8" ht="15" customHeight="1" thickBot="1">
      <c r="A64" s="218" t="s">
        <v>8</v>
      </c>
      <c r="B64" s="214"/>
      <c r="C64" s="214"/>
      <c r="D64" s="214"/>
      <c r="E64" s="214"/>
      <c r="F64" s="214"/>
      <c r="G64" s="214"/>
      <c r="H64" s="215"/>
    </row>
    <row r="65" spans="1:8" ht="15" customHeight="1" thickBot="1">
      <c r="A65" s="55" t="s">
        <v>32</v>
      </c>
      <c r="B65" s="56" t="s">
        <v>61</v>
      </c>
      <c r="C65" s="57" t="s">
        <v>62</v>
      </c>
      <c r="D65" s="57" t="s">
        <v>1</v>
      </c>
      <c r="E65" s="57" t="s">
        <v>64</v>
      </c>
      <c r="F65" s="134" t="s">
        <v>63</v>
      </c>
      <c r="G65" s="55" t="s">
        <v>86</v>
      </c>
      <c r="H65" s="169" t="s">
        <v>85</v>
      </c>
    </row>
    <row r="66" spans="1:8" ht="15" customHeight="1">
      <c r="A66" s="104">
        <v>2</v>
      </c>
      <c r="B66" s="105">
        <v>3</v>
      </c>
      <c r="C66" s="106" t="s">
        <v>76</v>
      </c>
      <c r="D66" s="107">
        <v>72.97</v>
      </c>
      <c r="E66" s="107">
        <v>80.65</v>
      </c>
      <c r="F66" s="143"/>
      <c r="G66" s="155">
        <v>75261.91</v>
      </c>
      <c r="H66" s="157">
        <f t="shared" si="1"/>
        <v>71678.00952380952</v>
      </c>
    </row>
    <row r="67" spans="1:9" ht="15" customHeight="1">
      <c r="A67" s="7">
        <v>2</v>
      </c>
      <c r="B67" s="8">
        <v>4</v>
      </c>
      <c r="C67" s="9" t="s">
        <v>77</v>
      </c>
      <c r="D67" s="12">
        <v>97.73</v>
      </c>
      <c r="E67" s="12">
        <v>107.71</v>
      </c>
      <c r="F67" s="138"/>
      <c r="G67" s="151">
        <v>94594.625</v>
      </c>
      <c r="H67" s="157">
        <f t="shared" si="1"/>
        <v>90090.11904761904</v>
      </c>
      <c r="I67" s="33"/>
    </row>
    <row r="68" spans="1:8" ht="15" customHeight="1">
      <c r="A68" s="108">
        <v>3</v>
      </c>
      <c r="B68" s="102">
        <v>7</v>
      </c>
      <c r="C68" s="13" t="s">
        <v>76</v>
      </c>
      <c r="D68" s="120">
        <v>72.58</v>
      </c>
      <c r="E68" s="120">
        <v>80.22</v>
      </c>
      <c r="F68" s="139"/>
      <c r="G68" s="149">
        <v>74860.54</v>
      </c>
      <c r="H68" s="157">
        <f t="shared" si="1"/>
        <v>71295.75238095237</v>
      </c>
    </row>
    <row r="69" spans="1:8" ht="15" customHeight="1">
      <c r="A69" s="161">
        <v>3</v>
      </c>
      <c r="B69" s="162">
        <v>8</v>
      </c>
      <c r="C69" s="163" t="s">
        <v>77</v>
      </c>
      <c r="D69" s="164">
        <v>97.5</v>
      </c>
      <c r="E69" s="164">
        <v>107.46</v>
      </c>
      <c r="F69" s="165"/>
      <c r="G69" s="159">
        <v>100016.4</v>
      </c>
      <c r="H69" s="160">
        <f t="shared" si="1"/>
        <v>95253.71428571428</v>
      </c>
    </row>
    <row r="70" spans="1:8" ht="15" customHeight="1">
      <c r="A70" s="7">
        <v>4</v>
      </c>
      <c r="B70" s="8">
        <v>11</v>
      </c>
      <c r="C70" s="9" t="s">
        <v>70</v>
      </c>
      <c r="D70" s="12">
        <v>87.12</v>
      </c>
      <c r="E70" s="12">
        <v>96.29</v>
      </c>
      <c r="F70" s="138"/>
      <c r="G70" s="151">
        <v>94912.185</v>
      </c>
      <c r="H70" s="157">
        <f t="shared" si="1"/>
        <v>90392.55714285714</v>
      </c>
    </row>
    <row r="71" spans="1:8" ht="15" customHeight="1">
      <c r="A71" s="161">
        <v>4</v>
      </c>
      <c r="B71" s="162">
        <v>12</v>
      </c>
      <c r="C71" s="163" t="s">
        <v>77</v>
      </c>
      <c r="D71" s="164">
        <v>92.25</v>
      </c>
      <c r="E71" s="164">
        <v>101.67</v>
      </c>
      <c r="F71" s="165"/>
      <c r="G71" s="159">
        <v>94627.8</v>
      </c>
      <c r="H71" s="160">
        <f t="shared" si="1"/>
        <v>90121.71428571429</v>
      </c>
    </row>
    <row r="72" spans="1:8" ht="15" customHeight="1">
      <c r="A72" s="166">
        <v>5</v>
      </c>
      <c r="B72" s="162">
        <v>16</v>
      </c>
      <c r="C72" s="163" t="s">
        <v>77</v>
      </c>
      <c r="D72" s="164">
        <v>70.18</v>
      </c>
      <c r="E72" s="164">
        <v>78.35</v>
      </c>
      <c r="F72" s="165">
        <v>12.38</v>
      </c>
      <c r="G72" s="159">
        <v>88034.88</v>
      </c>
      <c r="H72" s="160">
        <f t="shared" si="1"/>
        <v>83842.74285714286</v>
      </c>
    </row>
    <row r="73" spans="1:9" ht="15" customHeight="1" thickBot="1">
      <c r="A73" s="130">
        <v>5</v>
      </c>
      <c r="B73" s="131">
        <v>18</v>
      </c>
      <c r="C73" s="118" t="s">
        <v>76</v>
      </c>
      <c r="D73" s="132">
        <v>44.92</v>
      </c>
      <c r="E73" s="132">
        <v>49.65</v>
      </c>
      <c r="F73" s="144">
        <v>20.59</v>
      </c>
      <c r="G73" s="149">
        <v>63189.655</v>
      </c>
      <c r="H73" s="157">
        <f t="shared" si="1"/>
        <v>60180.62380952381</v>
      </c>
      <c r="I73" t="s">
        <v>84</v>
      </c>
    </row>
    <row r="74" spans="1:7" ht="15" customHeight="1">
      <c r="A74" s="187" t="s">
        <v>80</v>
      </c>
      <c r="B74" s="187"/>
      <c r="C74" s="187"/>
      <c r="D74" s="187"/>
      <c r="E74" s="187"/>
      <c r="F74" s="96" t="s">
        <v>81</v>
      </c>
      <c r="G74" s="96"/>
    </row>
    <row r="75" spans="1:7" ht="15" customHeight="1">
      <c r="A75" s="94"/>
      <c r="B75" s="94" t="s">
        <v>83</v>
      </c>
      <c r="C75" s="94"/>
      <c r="D75" s="37"/>
      <c r="E75" s="37"/>
      <c r="F75" s="94"/>
      <c r="G75" s="94"/>
    </row>
    <row r="76" spans="1:7" ht="12.75">
      <c r="A76" s="65"/>
      <c r="B76" s="65"/>
      <c r="C76" s="65"/>
      <c r="D76" s="65"/>
      <c r="E76" s="65"/>
      <c r="F76" s="65"/>
      <c r="G76" s="65"/>
    </row>
    <row r="77" spans="1:7" ht="12.75">
      <c r="A77" s="209"/>
      <c r="B77" s="209"/>
      <c r="C77" s="1"/>
      <c r="D77" s="1"/>
      <c r="E77" s="1"/>
      <c r="F77" s="209"/>
      <c r="G77" s="209"/>
    </row>
    <row r="78" spans="1:7" ht="12.75">
      <c r="A78" s="5"/>
      <c r="B78" s="5"/>
      <c r="C78" s="93"/>
      <c r="D78" s="95"/>
      <c r="E78" s="95"/>
      <c r="F78" s="92"/>
      <c r="G78" s="92"/>
    </row>
    <row r="79" spans="1:7" ht="12.75">
      <c r="A79" s="5"/>
      <c r="B79" s="5"/>
      <c r="C79" s="93"/>
      <c r="D79" s="95"/>
      <c r="E79" s="95"/>
      <c r="F79" s="92"/>
      <c r="G79" s="92"/>
    </row>
    <row r="80" spans="1:7" ht="12.75">
      <c r="A80" s="5"/>
      <c r="B80" s="211"/>
      <c r="C80" s="211"/>
      <c r="F80" s="4"/>
      <c r="G80" s="4"/>
    </row>
    <row r="81" spans="1:7" ht="12.75">
      <c r="A81" s="5"/>
      <c r="B81" s="5"/>
      <c r="C81" s="5"/>
      <c r="D81" s="5"/>
      <c r="E81" s="5"/>
      <c r="F81" s="5"/>
      <c r="G81" s="5"/>
    </row>
    <row r="83" spans="2:7" ht="12.75">
      <c r="B83" s="210"/>
      <c r="C83" s="210"/>
      <c r="D83" s="210"/>
      <c r="E83" s="37"/>
      <c r="F83" s="96"/>
      <c r="G83" s="96"/>
    </row>
    <row r="84" spans="2:7" ht="12.75">
      <c r="B84" s="210"/>
      <c r="C84" s="210"/>
      <c r="D84" s="210"/>
      <c r="E84" s="37"/>
      <c r="F84" s="91"/>
      <c r="G84" s="91"/>
    </row>
    <row r="85" spans="2:7" ht="12.75">
      <c r="B85" s="94"/>
      <c r="C85" s="94"/>
      <c r="D85" s="94"/>
      <c r="E85" s="37"/>
      <c r="F85" s="94"/>
      <c r="G85" s="94"/>
    </row>
    <row r="86" spans="2:7" ht="12.75">
      <c r="B86" s="37"/>
      <c r="C86" s="37"/>
      <c r="D86" s="65"/>
      <c r="E86" s="37"/>
      <c r="F86" s="36"/>
      <c r="G86" s="36"/>
    </row>
    <row r="87" spans="2:7" ht="12.75">
      <c r="B87" s="65"/>
      <c r="C87" s="65"/>
      <c r="D87" s="65"/>
      <c r="E87" s="65"/>
      <c r="F87" s="65"/>
      <c r="G87" s="65"/>
    </row>
    <row r="88" spans="2:7" ht="12.75" customHeight="1">
      <c r="B88" s="209"/>
      <c r="C88" s="209"/>
      <c r="D88" s="65"/>
      <c r="E88" s="65"/>
      <c r="F88" s="90"/>
      <c r="G88" s="90"/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</sheetData>
  <sheetProtection/>
  <mergeCells count="10">
    <mergeCell ref="B88:C88"/>
    <mergeCell ref="B83:D83"/>
    <mergeCell ref="B84:D84"/>
    <mergeCell ref="A77:B77"/>
    <mergeCell ref="B80:C80"/>
    <mergeCell ref="D17:H17"/>
    <mergeCell ref="A30:H30"/>
    <mergeCell ref="B52:H52"/>
    <mergeCell ref="A64:H64"/>
    <mergeCell ref="F77:G77"/>
  </mergeCells>
  <printOptions/>
  <pageMargins left="0.75" right="0.75" top="0" bottom="0.3937007874015748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7" sqref="A17:IV17"/>
    </sheetView>
  </sheetViews>
  <sheetFormatPr defaultColWidth="9.140625" defaultRowHeight="12.75"/>
  <cols>
    <col min="1" max="1" width="5.140625" style="0" bestFit="1" customWidth="1"/>
    <col min="2" max="2" width="11.28125" style="0" customWidth="1"/>
    <col min="3" max="3" width="9.57421875" style="0" customWidth="1"/>
    <col min="5" max="5" width="2.8515625" style="0" hidden="1" customWidth="1"/>
    <col min="6" max="6" width="6.8515625" style="0" bestFit="1" customWidth="1"/>
    <col min="7" max="7" width="14.28125" style="0" bestFit="1" customWidth="1"/>
    <col min="8" max="8" width="11.28125" style="0" bestFit="1" customWidth="1"/>
    <col min="9" max="9" width="11.7109375" style="0" bestFit="1" customWidth="1"/>
  </cols>
  <sheetData>
    <row r="1" spans="1:8" ht="12.75">
      <c r="A1" s="220" t="s">
        <v>28</v>
      </c>
      <c r="B1" s="220"/>
      <c r="C1" s="220"/>
      <c r="D1" s="220"/>
      <c r="E1" s="220"/>
      <c r="F1" s="220"/>
      <c r="G1" s="220"/>
      <c r="H1" s="220"/>
    </row>
    <row r="2" ht="13.5" thickBot="1"/>
    <row r="3" spans="1:8" s="17" customFormat="1" ht="27.75" customHeight="1">
      <c r="A3" s="14" t="s">
        <v>9</v>
      </c>
      <c r="B3" s="15" t="s">
        <v>10</v>
      </c>
      <c r="C3" s="15" t="s">
        <v>11</v>
      </c>
      <c r="D3" s="15" t="s">
        <v>12</v>
      </c>
      <c r="E3" s="15" t="s">
        <v>13</v>
      </c>
      <c r="F3" s="15" t="s">
        <v>14</v>
      </c>
      <c r="G3" s="15" t="s">
        <v>15</v>
      </c>
      <c r="H3" s="16" t="s">
        <v>16</v>
      </c>
    </row>
    <row r="4" spans="1:9" ht="12.75">
      <c r="A4" s="18" t="s">
        <v>17</v>
      </c>
      <c r="B4" s="19" t="s">
        <v>18</v>
      </c>
      <c r="C4" s="20">
        <v>900</v>
      </c>
      <c r="D4" s="20">
        <v>521793</v>
      </c>
      <c r="E4" s="19">
        <v>518623</v>
      </c>
      <c r="F4" s="21">
        <v>483.3</v>
      </c>
      <c r="G4" s="3">
        <v>579.77</v>
      </c>
      <c r="H4" s="22"/>
      <c r="I4" s="53"/>
    </row>
    <row r="5" spans="1:8" ht="25.5">
      <c r="A5" s="18" t="s">
        <v>17</v>
      </c>
      <c r="B5" s="19" t="s">
        <v>19</v>
      </c>
      <c r="C5" s="20">
        <v>800</v>
      </c>
      <c r="D5" s="20">
        <v>385616</v>
      </c>
      <c r="E5" s="19">
        <v>400538</v>
      </c>
      <c r="F5" s="21">
        <v>377.3</v>
      </c>
      <c r="G5" s="3">
        <v>482.02</v>
      </c>
      <c r="H5" s="22"/>
    </row>
    <row r="6" spans="1:8" ht="25.5">
      <c r="A6" s="18" t="s">
        <v>17</v>
      </c>
      <c r="B6" s="19" t="s">
        <v>20</v>
      </c>
      <c r="C6" s="20">
        <v>800</v>
      </c>
      <c r="D6" s="20">
        <v>177272</v>
      </c>
      <c r="E6" s="19">
        <v>203380</v>
      </c>
      <c r="F6" s="21">
        <v>247.5</v>
      </c>
      <c r="G6" s="23">
        <v>221.59</v>
      </c>
      <c r="H6" s="24"/>
    </row>
    <row r="7" spans="1:8" ht="12.75">
      <c r="A7" s="18" t="s">
        <v>21</v>
      </c>
      <c r="B7" s="19" t="s">
        <v>22</v>
      </c>
      <c r="C7" s="20">
        <v>800</v>
      </c>
      <c r="D7" s="20">
        <f>G7*C7</f>
        <v>20136</v>
      </c>
      <c r="E7" s="19"/>
      <c r="F7" s="21">
        <v>21.3</v>
      </c>
      <c r="G7" s="23">
        <v>25.17</v>
      </c>
      <c r="H7" s="25">
        <v>207278.4</v>
      </c>
    </row>
    <row r="8" spans="1:8" ht="12.75">
      <c r="A8" s="18" t="s">
        <v>17</v>
      </c>
      <c r="B8" s="19" t="s">
        <v>23</v>
      </c>
      <c r="C8" s="20">
        <v>800</v>
      </c>
      <c r="D8" s="20">
        <f>G8*C8</f>
        <v>31480</v>
      </c>
      <c r="E8" s="19">
        <v>44253</v>
      </c>
      <c r="F8" s="21">
        <v>32.8</v>
      </c>
      <c r="G8" s="3">
        <v>39.35</v>
      </c>
      <c r="H8" s="26"/>
    </row>
    <row r="9" spans="1:8" ht="12.75">
      <c r="A9" s="18" t="s">
        <v>17</v>
      </c>
      <c r="B9" s="19" t="s">
        <v>24</v>
      </c>
      <c r="C9" s="20">
        <v>800</v>
      </c>
      <c r="D9" s="20">
        <f>G9*C9</f>
        <v>34552</v>
      </c>
      <c r="E9" s="19">
        <v>48570</v>
      </c>
      <c r="F9" s="21">
        <v>36</v>
      </c>
      <c r="G9" s="3">
        <v>43.19</v>
      </c>
      <c r="H9" s="22"/>
    </row>
    <row r="10" spans="1:8" ht="12.75">
      <c r="A10" s="18" t="s">
        <v>17</v>
      </c>
      <c r="B10" s="19" t="s">
        <v>25</v>
      </c>
      <c r="C10" s="20">
        <v>800</v>
      </c>
      <c r="D10" s="20">
        <f>G10*C10</f>
        <v>38288</v>
      </c>
      <c r="E10" s="19">
        <v>53831</v>
      </c>
      <c r="F10" s="21">
        <v>39.9</v>
      </c>
      <c r="G10" s="3">
        <v>47.86</v>
      </c>
      <c r="H10" s="22"/>
    </row>
    <row r="11" spans="1:8" ht="12.75">
      <c r="A11" s="18" t="s">
        <v>17</v>
      </c>
      <c r="B11" s="19" t="s">
        <v>26</v>
      </c>
      <c r="C11" s="20">
        <v>800</v>
      </c>
      <c r="D11" s="20">
        <f>G11*C11</f>
        <v>41936</v>
      </c>
      <c r="E11" s="19">
        <v>58965</v>
      </c>
      <c r="F11" s="21">
        <v>43.7</v>
      </c>
      <c r="G11" s="3">
        <v>52.42</v>
      </c>
      <c r="H11" s="22"/>
    </row>
    <row r="12" spans="1:8" ht="13.5" customHeight="1">
      <c r="A12" s="18" t="s">
        <v>17</v>
      </c>
      <c r="B12" s="19" t="s">
        <v>27</v>
      </c>
      <c r="C12" s="20"/>
      <c r="D12" s="20"/>
      <c r="E12" s="19"/>
      <c r="F12" s="21"/>
      <c r="G12" s="3"/>
      <c r="H12" s="22" t="s">
        <v>82</v>
      </c>
    </row>
    <row r="13" spans="1:8" ht="13.5" customHeight="1">
      <c r="A13" s="45"/>
      <c r="B13" s="39"/>
      <c r="C13" s="40"/>
      <c r="D13" s="40"/>
      <c r="E13" s="39"/>
      <c r="F13" s="46"/>
      <c r="G13" s="47"/>
      <c r="H13" s="48"/>
    </row>
    <row r="14" spans="1:8" ht="12.75">
      <c r="A14" s="45" t="s">
        <v>17</v>
      </c>
      <c r="B14" s="39" t="s">
        <v>29</v>
      </c>
      <c r="C14" s="40">
        <v>220</v>
      </c>
      <c r="D14" s="40">
        <v>8360</v>
      </c>
      <c r="E14" s="39"/>
      <c r="F14" s="46">
        <v>64</v>
      </c>
      <c r="G14" s="47">
        <v>38</v>
      </c>
      <c r="H14" s="48"/>
    </row>
    <row r="15" spans="1:8" ht="13.5" thickBot="1">
      <c r="A15" s="27"/>
      <c r="B15" s="28"/>
      <c r="C15" s="28"/>
      <c r="D15" s="29"/>
      <c r="E15" s="28"/>
      <c r="F15" s="30"/>
      <c r="G15" s="31"/>
      <c r="H15" s="32"/>
    </row>
    <row r="16" spans="1:8" ht="12.75">
      <c r="A16" s="33"/>
      <c r="B16" s="33"/>
      <c r="C16" s="33"/>
      <c r="D16" s="34"/>
      <c r="E16" s="33"/>
      <c r="F16" s="33"/>
      <c r="G16" s="33"/>
      <c r="H16" s="33"/>
    </row>
    <row r="17" spans="1:8" ht="12.75">
      <c r="A17" s="33"/>
      <c r="B17" s="33"/>
      <c r="C17" s="33"/>
      <c r="D17" s="36"/>
      <c r="E17" s="33"/>
      <c r="F17" s="33"/>
      <c r="G17" s="33"/>
      <c r="H17" s="33"/>
    </row>
    <row r="18" spans="1:8" ht="12.75">
      <c r="A18" s="33"/>
      <c r="B18" s="221"/>
      <c r="C18" s="221"/>
      <c r="D18" s="221"/>
      <c r="E18" s="88"/>
      <c r="F18" s="88"/>
      <c r="G18" s="99"/>
      <c r="H18" s="33"/>
    </row>
    <row r="19" spans="2:8" ht="12.75" customHeight="1">
      <c r="B19" s="221"/>
      <c r="C19" s="221"/>
      <c r="D19" s="221"/>
      <c r="E19" s="88"/>
      <c r="F19" s="88"/>
      <c r="G19" s="100"/>
      <c r="H19" s="33"/>
    </row>
    <row r="20" spans="2:8" ht="12.75">
      <c r="B20" s="87"/>
      <c r="C20" s="87"/>
      <c r="D20" s="87"/>
      <c r="E20" s="88"/>
      <c r="F20" s="88"/>
      <c r="G20" s="87"/>
      <c r="H20" s="33"/>
    </row>
    <row r="21" spans="2:8" ht="12.75">
      <c r="B21" s="88"/>
      <c r="C21" s="88"/>
      <c r="D21" s="1"/>
      <c r="E21" s="88"/>
      <c r="F21" s="88"/>
      <c r="G21" s="34"/>
      <c r="H21" s="33"/>
    </row>
    <row r="22" spans="2:8" ht="12.75">
      <c r="B22" s="1"/>
      <c r="C22" s="1"/>
      <c r="D22" s="1"/>
      <c r="E22" s="1"/>
      <c r="F22" s="1"/>
      <c r="G22" s="1"/>
      <c r="H22" s="38"/>
    </row>
    <row r="23" spans="2:7" ht="12.75">
      <c r="B23" s="219"/>
      <c r="C23" s="219"/>
      <c r="D23" s="1"/>
      <c r="E23" s="1"/>
      <c r="F23" s="1"/>
      <c r="G23" s="98"/>
    </row>
    <row r="24" spans="2:7" ht="12.75">
      <c r="B24" s="219"/>
      <c r="C24" s="219"/>
      <c r="D24" s="1"/>
      <c r="E24" s="1"/>
      <c r="F24" s="1"/>
      <c r="G24" s="98"/>
    </row>
  </sheetData>
  <sheetProtection/>
  <mergeCells count="5">
    <mergeCell ref="B24:C24"/>
    <mergeCell ref="A1:H1"/>
    <mergeCell ref="B19:D19"/>
    <mergeCell ref="B18:D18"/>
    <mergeCell ref="B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9">
      <selection activeCell="B38" sqref="B38:D38"/>
    </sheetView>
  </sheetViews>
  <sheetFormatPr defaultColWidth="9.140625" defaultRowHeight="13.5" customHeight="1"/>
  <cols>
    <col min="1" max="1" width="7.57421875" style="5" customWidth="1"/>
    <col min="2" max="2" width="11.140625" style="5" customWidth="1"/>
    <col min="3" max="3" width="14.00390625" style="5" customWidth="1"/>
    <col min="4" max="4" width="13.8515625" style="5" customWidth="1"/>
    <col min="5" max="5" width="0.71875" style="5" hidden="1" customWidth="1"/>
    <col min="6" max="6" width="10.8515625" style="5" customWidth="1"/>
    <col min="7" max="7" width="13.57421875" style="5" customWidth="1"/>
    <col min="8" max="8" width="13.7109375" style="5" customWidth="1"/>
    <col min="9" max="9" width="9.140625" style="5" customWidth="1"/>
    <col min="10" max="10" width="13.00390625" style="5" customWidth="1"/>
    <col min="11" max="14" width="9.140625" style="5" customWidth="1"/>
    <col min="15" max="15" width="12.00390625" style="5" customWidth="1"/>
    <col min="16" max="16" width="9.140625" style="5" customWidth="1"/>
    <col min="17" max="17" width="10.57421875" style="5" bestFit="1" customWidth="1"/>
    <col min="18" max="16384" width="9.140625" style="5" customWidth="1"/>
  </cols>
  <sheetData>
    <row r="1" spans="4:6" ht="13.5" customHeight="1">
      <c r="D1" s="63"/>
      <c r="F1" s="64"/>
    </row>
    <row r="2" ht="13.5" customHeight="1">
      <c r="F2" s="65" t="s">
        <v>65</v>
      </c>
    </row>
    <row r="3" spans="4:18" ht="13.5" customHeight="1">
      <c r="D3" s="64" t="s">
        <v>31</v>
      </c>
      <c r="F3" s="65"/>
      <c r="R3" s="66"/>
    </row>
    <row r="4" spans="4:6" ht="13.5" customHeight="1" thickBot="1">
      <c r="D4" s="222" t="s">
        <v>30</v>
      </c>
      <c r="E4" s="223"/>
      <c r="F4" s="223"/>
    </row>
    <row r="5" spans="1:10" s="54" customFormat="1" ht="13.5" customHeight="1" thickBot="1">
      <c r="A5" s="72" t="s">
        <v>32</v>
      </c>
      <c r="B5" s="73" t="s">
        <v>10</v>
      </c>
      <c r="C5" s="74" t="s">
        <v>33</v>
      </c>
      <c r="D5" s="74" t="s">
        <v>12</v>
      </c>
      <c r="E5" s="74" t="s">
        <v>13</v>
      </c>
      <c r="F5" s="74" t="s">
        <v>66</v>
      </c>
      <c r="G5" s="75" t="s">
        <v>67</v>
      </c>
      <c r="H5" s="49"/>
      <c r="J5" s="49"/>
    </row>
    <row r="6" spans="1:8" ht="13.5" customHeight="1">
      <c r="A6" s="76" t="s">
        <v>17</v>
      </c>
      <c r="B6" s="226" t="s">
        <v>68</v>
      </c>
      <c r="C6" s="227"/>
      <c r="D6" s="77">
        <v>8439.2</v>
      </c>
      <c r="E6" s="77">
        <v>10425</v>
      </c>
      <c r="F6" s="78">
        <v>12.5</v>
      </c>
      <c r="G6" s="79">
        <v>38.36</v>
      </c>
      <c r="H6" s="69"/>
    </row>
    <row r="7" spans="1:8" ht="13.5" customHeight="1">
      <c r="A7" s="62" t="s">
        <v>17</v>
      </c>
      <c r="B7" s="35" t="s">
        <v>34</v>
      </c>
      <c r="C7" s="41"/>
      <c r="D7" s="67">
        <v>9114.6</v>
      </c>
      <c r="E7" s="41"/>
      <c r="F7" s="70">
        <v>31.3</v>
      </c>
      <c r="G7" s="81">
        <v>41.43</v>
      </c>
      <c r="H7" s="41"/>
    </row>
    <row r="8" spans="1:8" ht="13.5" customHeight="1">
      <c r="A8" s="62" t="s">
        <v>17</v>
      </c>
      <c r="B8" s="35" t="s">
        <v>35</v>
      </c>
      <c r="C8" s="41"/>
      <c r="D8" s="67">
        <v>5766.2</v>
      </c>
      <c r="E8" s="41"/>
      <c r="F8" s="68">
        <v>19.8</v>
      </c>
      <c r="G8" s="80">
        <v>26.21</v>
      </c>
      <c r="H8" s="41"/>
    </row>
    <row r="9" spans="1:8" ht="13.5" customHeight="1">
      <c r="A9" s="62" t="s">
        <v>17</v>
      </c>
      <c r="B9" s="35" t="s">
        <v>36</v>
      </c>
      <c r="C9" s="41"/>
      <c r="D9" s="67">
        <v>5997.2</v>
      </c>
      <c r="E9" s="41"/>
      <c r="F9" s="68">
        <v>20.6</v>
      </c>
      <c r="G9" s="80">
        <v>27.26</v>
      </c>
      <c r="H9" s="41"/>
    </row>
    <row r="10" spans="1:8" ht="13.5" customHeight="1">
      <c r="A10" s="62" t="s">
        <v>17</v>
      </c>
      <c r="B10" s="35" t="s">
        <v>37</v>
      </c>
      <c r="C10" s="41"/>
      <c r="D10" s="67">
        <v>10947.2</v>
      </c>
      <c r="E10" s="41"/>
      <c r="F10" s="68">
        <v>37.6</v>
      </c>
      <c r="G10" s="80">
        <v>49.76</v>
      </c>
      <c r="H10" s="41"/>
    </row>
    <row r="11" spans="1:8" ht="13.5" customHeight="1">
      <c r="A11" s="62" t="s">
        <v>17</v>
      </c>
      <c r="B11" s="35" t="s">
        <v>38</v>
      </c>
      <c r="C11" s="41"/>
      <c r="D11" s="67">
        <v>4921.4</v>
      </c>
      <c r="E11" s="41"/>
      <c r="F11" s="68">
        <v>16.9</v>
      </c>
      <c r="G11" s="80">
        <v>22.37</v>
      </c>
      <c r="H11" s="41"/>
    </row>
    <row r="12" spans="1:8" ht="13.5" customHeight="1">
      <c r="A12" s="62" t="s">
        <v>17</v>
      </c>
      <c r="B12" s="35" t="s">
        <v>39</v>
      </c>
      <c r="C12" s="41"/>
      <c r="D12" s="67">
        <v>6261.2</v>
      </c>
      <c r="E12" s="41"/>
      <c r="F12" s="68">
        <v>21.5</v>
      </c>
      <c r="G12" s="80">
        <v>28.46</v>
      </c>
      <c r="H12" s="41"/>
    </row>
    <row r="13" spans="1:8" ht="13.5" customHeight="1">
      <c r="A13" s="62" t="s">
        <v>17</v>
      </c>
      <c r="B13" s="109" t="s">
        <v>40</v>
      </c>
      <c r="C13" s="110"/>
      <c r="D13" s="111"/>
      <c r="E13" s="110"/>
      <c r="F13" s="112"/>
      <c r="G13" s="113"/>
      <c r="H13" s="41" t="s">
        <v>82</v>
      </c>
    </row>
    <row r="14" spans="1:8" ht="13.5" customHeight="1">
      <c r="A14" s="62" t="s">
        <v>17</v>
      </c>
      <c r="B14" s="109" t="s">
        <v>41</v>
      </c>
      <c r="C14" s="110"/>
      <c r="D14" s="111"/>
      <c r="E14" s="110"/>
      <c r="F14" s="114"/>
      <c r="G14" s="113"/>
      <c r="H14" s="41" t="s">
        <v>82</v>
      </c>
    </row>
    <row r="15" spans="1:8" ht="13.5" customHeight="1">
      <c r="A15" s="62" t="s">
        <v>17</v>
      </c>
      <c r="B15" s="109" t="s">
        <v>42</v>
      </c>
      <c r="C15" s="110"/>
      <c r="D15" s="111"/>
      <c r="E15" s="110"/>
      <c r="F15" s="114"/>
      <c r="G15" s="113"/>
      <c r="H15" s="41" t="s">
        <v>82</v>
      </c>
    </row>
    <row r="16" spans="1:8" ht="13.5" customHeight="1">
      <c r="A16" s="62" t="s">
        <v>17</v>
      </c>
      <c r="B16" s="35" t="s">
        <v>43</v>
      </c>
      <c r="C16" s="41"/>
      <c r="D16" s="67">
        <v>2510.2</v>
      </c>
      <c r="E16" s="41"/>
      <c r="F16" s="68">
        <v>9.6</v>
      </c>
      <c r="G16" s="80">
        <v>11.41</v>
      </c>
      <c r="H16" s="41"/>
    </row>
    <row r="17" spans="1:8" ht="13.5" customHeight="1">
      <c r="A17" s="62" t="s">
        <v>17</v>
      </c>
      <c r="B17" s="35" t="s">
        <v>44</v>
      </c>
      <c r="C17" s="41"/>
      <c r="D17" s="67">
        <v>2613.6</v>
      </c>
      <c r="E17" s="41"/>
      <c r="F17" s="68">
        <v>10</v>
      </c>
      <c r="G17" s="80">
        <v>11.88</v>
      </c>
      <c r="H17" s="41"/>
    </row>
    <row r="18" spans="1:8" ht="13.5" customHeight="1">
      <c r="A18" s="62" t="s">
        <v>17</v>
      </c>
      <c r="B18" s="35" t="s">
        <v>45</v>
      </c>
      <c r="C18" s="41"/>
      <c r="D18" s="67">
        <v>7658.2</v>
      </c>
      <c r="E18" s="41"/>
      <c r="F18" s="68">
        <v>29.3</v>
      </c>
      <c r="G18" s="80">
        <v>34.81</v>
      </c>
      <c r="H18" s="41"/>
    </row>
    <row r="19" spans="1:8" ht="13.5" customHeight="1">
      <c r="A19" s="82"/>
      <c r="B19" s="109" t="s">
        <v>46</v>
      </c>
      <c r="C19" s="110"/>
      <c r="D19" s="111"/>
      <c r="E19" s="110"/>
      <c r="F19" s="114"/>
      <c r="G19" s="113"/>
      <c r="H19" s="41" t="s">
        <v>82</v>
      </c>
    </row>
    <row r="20" spans="1:8" ht="13.5" customHeight="1">
      <c r="A20" s="82"/>
      <c r="B20" s="35" t="s">
        <v>22</v>
      </c>
      <c r="C20" s="41"/>
      <c r="D20" s="67">
        <v>5566</v>
      </c>
      <c r="E20" s="41"/>
      <c r="F20" s="68">
        <v>21.3</v>
      </c>
      <c r="G20" s="80">
        <v>25.3</v>
      </c>
      <c r="H20" s="41"/>
    </row>
    <row r="21" spans="1:8" ht="13.5" customHeight="1">
      <c r="A21" s="62"/>
      <c r="B21" s="228" t="s">
        <v>69</v>
      </c>
      <c r="C21" s="229"/>
      <c r="D21" s="67">
        <v>10258.6</v>
      </c>
      <c r="E21" s="67">
        <v>10425</v>
      </c>
      <c r="F21" s="68">
        <v>12.5</v>
      </c>
      <c r="G21" s="80">
        <v>46.63</v>
      </c>
      <c r="H21" s="69"/>
    </row>
    <row r="22" spans="1:8" ht="13.5" customHeight="1">
      <c r="A22" s="62"/>
      <c r="B22" s="35" t="s">
        <v>47</v>
      </c>
      <c r="C22" s="41"/>
      <c r="D22" s="67">
        <v>8954</v>
      </c>
      <c r="E22" s="41"/>
      <c r="F22" s="70">
        <v>21.9</v>
      </c>
      <c r="G22" s="81">
        <v>40.7</v>
      </c>
      <c r="H22" s="41"/>
    </row>
    <row r="23" spans="1:8" ht="13.5" customHeight="1">
      <c r="A23" s="62"/>
      <c r="B23" s="35" t="s">
        <v>48</v>
      </c>
      <c r="C23" s="41"/>
      <c r="D23" s="67">
        <v>8789</v>
      </c>
      <c r="E23" s="41"/>
      <c r="F23" s="68">
        <v>21.5</v>
      </c>
      <c r="G23" s="80">
        <v>39.95</v>
      </c>
      <c r="H23" s="41"/>
    </row>
    <row r="24" spans="1:8" ht="13.5" customHeight="1">
      <c r="A24" s="62"/>
      <c r="B24" s="35" t="s">
        <v>49</v>
      </c>
      <c r="C24" s="41"/>
      <c r="D24" s="67">
        <v>8093.8</v>
      </c>
      <c r="E24" s="41"/>
      <c r="F24" s="68">
        <v>19.8</v>
      </c>
      <c r="G24" s="80">
        <v>36.79</v>
      </c>
      <c r="H24" s="41"/>
    </row>
    <row r="25" spans="1:8" ht="13.5" customHeight="1">
      <c r="A25" s="62"/>
      <c r="B25" s="35" t="s">
        <v>50</v>
      </c>
      <c r="C25" s="41"/>
      <c r="D25" s="67">
        <v>8093.8</v>
      </c>
      <c r="E25" s="41"/>
      <c r="F25" s="68">
        <v>19.8</v>
      </c>
      <c r="G25" s="80">
        <v>36.79</v>
      </c>
      <c r="H25" s="41"/>
    </row>
    <row r="26" spans="1:8" ht="13.5" customHeight="1">
      <c r="A26" s="62"/>
      <c r="B26" s="35" t="s">
        <v>51</v>
      </c>
      <c r="C26" s="41"/>
      <c r="D26" s="67">
        <v>8093.8</v>
      </c>
      <c r="E26" s="41"/>
      <c r="F26" s="68">
        <v>19.8</v>
      </c>
      <c r="G26" s="80">
        <v>36.79</v>
      </c>
      <c r="H26" s="41"/>
    </row>
    <row r="27" spans="1:8" ht="13.5" customHeight="1">
      <c r="A27" s="62"/>
      <c r="B27" s="35" t="s">
        <v>52</v>
      </c>
      <c r="C27" s="41"/>
      <c r="D27" s="67">
        <v>7603.2</v>
      </c>
      <c r="E27" s="41"/>
      <c r="F27" s="68">
        <v>18.6</v>
      </c>
      <c r="G27" s="80">
        <v>34.56</v>
      </c>
      <c r="H27" s="41"/>
    </row>
    <row r="28" spans="1:8" ht="13.5" customHeight="1">
      <c r="A28" s="62"/>
      <c r="B28" s="35" t="s">
        <v>53</v>
      </c>
      <c r="C28" s="41"/>
      <c r="D28" s="67">
        <v>7807.8</v>
      </c>
      <c r="E28" s="41"/>
      <c r="F28" s="71">
        <v>19.1</v>
      </c>
      <c r="G28" s="80">
        <v>35.49</v>
      </c>
      <c r="H28" s="41"/>
    </row>
    <row r="29" spans="1:8" ht="13.5" customHeight="1">
      <c r="A29" s="62"/>
      <c r="B29" s="35" t="s">
        <v>54</v>
      </c>
      <c r="C29" s="41"/>
      <c r="D29" s="67">
        <v>5601.2</v>
      </c>
      <c r="E29" s="41"/>
      <c r="F29" s="68">
        <v>13.7</v>
      </c>
      <c r="G29" s="80">
        <v>25.46</v>
      </c>
      <c r="H29" s="41"/>
    </row>
    <row r="30" spans="1:8" ht="13.5" customHeight="1">
      <c r="A30" s="62"/>
      <c r="B30" s="35" t="s">
        <v>55</v>
      </c>
      <c r="C30" s="41"/>
      <c r="D30" s="67">
        <v>9279.6</v>
      </c>
      <c r="E30" s="41"/>
      <c r="F30" s="68">
        <v>22.7</v>
      </c>
      <c r="G30" s="80">
        <v>42.18</v>
      </c>
      <c r="H30" s="41"/>
    </row>
    <row r="31" spans="1:8" ht="13.5" customHeight="1">
      <c r="A31" s="62"/>
      <c r="B31" s="35" t="s">
        <v>56</v>
      </c>
      <c r="C31" s="41"/>
      <c r="D31" s="67">
        <v>4094.2</v>
      </c>
      <c r="E31" s="41"/>
      <c r="F31" s="68">
        <v>14.86</v>
      </c>
      <c r="G31" s="80">
        <v>18.61</v>
      </c>
      <c r="H31" s="41"/>
    </row>
    <row r="32" spans="1:8" ht="13.5" customHeight="1">
      <c r="A32" s="62"/>
      <c r="B32" s="35" t="s">
        <v>57</v>
      </c>
      <c r="C32" s="41"/>
      <c r="D32" s="67">
        <v>3603.6</v>
      </c>
      <c r="E32" s="41"/>
      <c r="F32" s="68">
        <v>13.08</v>
      </c>
      <c r="G32" s="80">
        <v>16.38</v>
      </c>
      <c r="H32" s="41"/>
    </row>
    <row r="33" spans="1:8" ht="13.5" customHeight="1">
      <c r="A33" s="62"/>
      <c r="B33" s="35" t="s">
        <v>58</v>
      </c>
      <c r="C33" s="41"/>
      <c r="D33" s="67">
        <v>4050.2</v>
      </c>
      <c r="E33" s="41"/>
      <c r="F33" s="68">
        <v>14.7</v>
      </c>
      <c r="G33" s="80">
        <v>18.41</v>
      </c>
      <c r="H33" s="41"/>
    </row>
    <row r="34" spans="1:8" ht="13.5" customHeight="1">
      <c r="A34" s="62"/>
      <c r="B34" s="35" t="s">
        <v>59</v>
      </c>
      <c r="C34" s="41"/>
      <c r="D34" s="67">
        <v>5621</v>
      </c>
      <c r="E34" s="41"/>
      <c r="F34" s="68">
        <v>20.4</v>
      </c>
      <c r="G34" s="80">
        <v>25.55</v>
      </c>
      <c r="H34" s="41"/>
    </row>
    <row r="35" spans="1:8" ht="13.5" customHeight="1" thickBot="1">
      <c r="A35" s="61"/>
      <c r="B35" s="83" t="s">
        <v>60</v>
      </c>
      <c r="C35" s="28"/>
      <c r="D35" s="84">
        <v>3003</v>
      </c>
      <c r="E35" s="28"/>
      <c r="F35" s="85">
        <v>10.9</v>
      </c>
      <c r="G35" s="86">
        <v>13.65</v>
      </c>
      <c r="H35" s="41"/>
    </row>
    <row r="36" spans="1:7" ht="13.5" customHeight="1">
      <c r="A36" s="39"/>
      <c r="B36" s="39"/>
      <c r="D36" s="51">
        <f>64*8000</f>
        <v>512000</v>
      </c>
      <c r="F36" s="46"/>
      <c r="G36" s="52"/>
    </row>
    <row r="37" spans="1:7" ht="13.5" customHeight="1">
      <c r="A37" s="39"/>
      <c r="B37" s="39"/>
      <c r="D37" s="51"/>
      <c r="F37" s="46"/>
      <c r="G37" s="52"/>
    </row>
    <row r="38" spans="2:8" ht="13.5" customHeight="1">
      <c r="B38" s="221"/>
      <c r="C38" s="221"/>
      <c r="D38" s="221"/>
      <c r="E38" s="88"/>
      <c r="F38" s="88"/>
      <c r="G38" s="224"/>
      <c r="H38" s="224"/>
    </row>
    <row r="39" spans="2:8" ht="13.5" customHeight="1">
      <c r="B39" s="221"/>
      <c r="C39" s="221"/>
      <c r="D39" s="221"/>
      <c r="E39" s="88"/>
      <c r="F39" s="88"/>
      <c r="G39" s="225"/>
      <c r="H39" s="225"/>
    </row>
    <row r="40" spans="2:8" ht="13.5" customHeight="1">
      <c r="B40" s="87"/>
      <c r="C40" s="87"/>
      <c r="D40" s="87"/>
      <c r="E40" s="88"/>
      <c r="F40" s="88"/>
      <c r="G40" s="87"/>
      <c r="H40" s="87"/>
    </row>
    <row r="41" spans="2:8" ht="13.5" customHeight="1">
      <c r="B41" s="88"/>
      <c r="C41" s="88"/>
      <c r="D41" s="1"/>
      <c r="E41" s="88"/>
      <c r="F41" s="88"/>
      <c r="G41" s="34"/>
      <c r="H41" s="88"/>
    </row>
    <row r="42" spans="2:8" ht="13.5" customHeight="1">
      <c r="B42" s="1"/>
      <c r="C42" s="1"/>
      <c r="D42" s="1"/>
      <c r="E42" s="1"/>
      <c r="F42" s="1"/>
      <c r="G42" s="1"/>
      <c r="H42" s="1"/>
    </row>
    <row r="43" spans="2:8" ht="13.5" customHeight="1">
      <c r="B43" s="219"/>
      <c r="C43" s="219"/>
      <c r="D43" s="1"/>
      <c r="E43" s="1"/>
      <c r="F43" s="1"/>
      <c r="G43" s="219"/>
      <c r="H43" s="219"/>
    </row>
  </sheetData>
  <sheetProtection/>
  <mergeCells count="9">
    <mergeCell ref="B43:C43"/>
    <mergeCell ref="G43:H43"/>
    <mergeCell ref="D4:F4"/>
    <mergeCell ref="B38:D38"/>
    <mergeCell ref="G38:H38"/>
    <mergeCell ref="B39:D39"/>
    <mergeCell ref="G39:H39"/>
    <mergeCell ref="B6:C6"/>
    <mergeCell ref="B21:C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</dc:creator>
  <cp:keywords/>
  <dc:description/>
  <cp:lastModifiedBy>User</cp:lastModifiedBy>
  <cp:lastPrinted>2013-09-19T07:40:41Z</cp:lastPrinted>
  <dcterms:created xsi:type="dcterms:W3CDTF">2010-02-16T10:05:43Z</dcterms:created>
  <dcterms:modified xsi:type="dcterms:W3CDTF">2013-11-25T11:36:24Z</dcterms:modified>
  <cp:category/>
  <cp:version/>
  <cp:contentType/>
  <cp:contentStatus/>
</cp:coreProperties>
</file>